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user\Desktop\complement-mise ajour\"/>
    </mc:Choice>
  </mc:AlternateContent>
  <bookViews>
    <workbookView xWindow="0" yWindow="0" windowWidth="20490" windowHeight="7350" tabRatio="851"/>
  </bookViews>
  <sheets>
    <sheet name="التوزيع الجهوي للمجازين" sheetId="19" r:id="rId1"/>
    <sheet name="جدول إجمالي " sheetId="20" r:id="rId2"/>
  </sheets>
  <definedNames>
    <definedName name="_xlnm._FilterDatabase" localSheetId="0" hidden="1">'التوزيع الجهوي للمجازين'!$A$7:$B$32</definedName>
    <definedName name="_xlnm._FilterDatabase" localSheetId="1" hidden="1">'جدول إجمالي '!#REF!</definedName>
    <definedName name="_xlnm.Print_Area" localSheetId="0">'التوزيع الجهوي للمجازين'!$A$1:$R$421</definedName>
    <definedName name="_xlnm.Print_Area" localSheetId="1">'جدول إجمالي '!$A$1:$R$37</definedName>
  </definedNames>
  <calcPr calcId="162913"/>
</workbook>
</file>

<file path=xl/calcChain.xml><?xml version="1.0" encoding="utf-8"?>
<calcChain xmlns="http://schemas.openxmlformats.org/spreadsheetml/2006/main">
  <c r="R37" i="20" l="1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B30" i="20"/>
  <c r="B37" i="20" s="1"/>
  <c r="I363" i="19"/>
  <c r="H363" i="19"/>
  <c r="I362" i="19"/>
  <c r="H362" i="19"/>
  <c r="I361" i="19"/>
  <c r="H361" i="19"/>
  <c r="I360" i="19"/>
  <c r="H360" i="19"/>
  <c r="I359" i="19"/>
  <c r="H359" i="19"/>
  <c r="I358" i="19"/>
  <c r="H358" i="19"/>
  <c r="I357" i="19"/>
  <c r="H357" i="19"/>
  <c r="I356" i="19"/>
  <c r="H356" i="19"/>
  <c r="I355" i="19"/>
  <c r="H355" i="19"/>
  <c r="I31" i="19"/>
  <c r="H31" i="19"/>
  <c r="I30" i="19"/>
  <c r="H30" i="19"/>
  <c r="I29" i="19"/>
  <c r="H29" i="19"/>
  <c r="I28" i="19"/>
  <c r="H28" i="19"/>
  <c r="I27" i="19"/>
  <c r="H27" i="19"/>
  <c r="I26" i="19"/>
  <c r="H26" i="19"/>
  <c r="I25" i="19"/>
  <c r="H25" i="19"/>
  <c r="I24" i="19"/>
  <c r="H24" i="19"/>
  <c r="I23" i="19"/>
  <c r="H23" i="19"/>
  <c r="I22" i="19"/>
  <c r="H22" i="19"/>
  <c r="I21" i="19"/>
  <c r="H21" i="19"/>
  <c r="I20" i="19"/>
  <c r="H20" i="19"/>
  <c r="I19" i="19"/>
  <c r="H19" i="19"/>
  <c r="I18" i="19"/>
  <c r="H18" i="19"/>
  <c r="I17" i="19"/>
  <c r="H17" i="19"/>
  <c r="I16" i="19"/>
  <c r="H16" i="19"/>
  <c r="I15" i="19"/>
  <c r="H15" i="19"/>
  <c r="I14" i="19"/>
  <c r="H14" i="19"/>
  <c r="I13" i="19"/>
  <c r="H13" i="19"/>
  <c r="I12" i="19"/>
  <c r="H12" i="19"/>
  <c r="H11" i="19"/>
  <c r="I11" i="19"/>
  <c r="H84" i="19"/>
  <c r="I84" i="19"/>
  <c r="H85" i="19"/>
  <c r="I85" i="19"/>
  <c r="H86" i="19"/>
  <c r="I86" i="19"/>
  <c r="H87" i="19"/>
  <c r="I87" i="19"/>
  <c r="H88" i="19"/>
  <c r="I88" i="19"/>
  <c r="H89" i="19"/>
  <c r="I89" i="19"/>
  <c r="H90" i="19"/>
  <c r="I90" i="19"/>
  <c r="H91" i="19"/>
  <c r="I91" i="19"/>
  <c r="H92" i="19"/>
  <c r="I92" i="19"/>
  <c r="H93" i="19"/>
  <c r="I93" i="19"/>
  <c r="H94" i="19"/>
  <c r="I94" i="19"/>
  <c r="H95" i="19"/>
  <c r="I95" i="19"/>
  <c r="H96" i="19"/>
  <c r="I96" i="19"/>
  <c r="H97" i="19"/>
  <c r="I97" i="19"/>
  <c r="H98" i="19"/>
  <c r="I98" i="19"/>
  <c r="I83" i="19"/>
  <c r="H83" i="19"/>
  <c r="C396" i="19"/>
  <c r="G215" i="19"/>
  <c r="F215" i="19"/>
  <c r="E215" i="19"/>
  <c r="D215" i="19"/>
  <c r="E99" i="19"/>
  <c r="D99" i="19"/>
  <c r="H364" i="19" l="1"/>
  <c r="I364" i="19"/>
  <c r="E32" i="19"/>
  <c r="H32" i="19"/>
  <c r="G32" i="19"/>
  <c r="F32" i="19"/>
  <c r="D32" i="19"/>
  <c r="C32" i="19"/>
  <c r="R32" i="19"/>
  <c r="Q32" i="19"/>
  <c r="P32" i="19"/>
  <c r="O32" i="19"/>
  <c r="N32" i="19"/>
  <c r="M32" i="19"/>
  <c r="L32" i="19"/>
  <c r="K32" i="19"/>
  <c r="J32" i="19"/>
  <c r="I32" i="19"/>
  <c r="B421" i="19" l="1"/>
  <c r="B408" i="19"/>
  <c r="B396" i="19"/>
  <c r="B377" i="19"/>
  <c r="B364" i="19"/>
  <c r="R349" i="19"/>
  <c r="Q349" i="19"/>
  <c r="P349" i="19"/>
  <c r="O349" i="19"/>
  <c r="N349" i="19"/>
  <c r="M349" i="19"/>
  <c r="L349" i="19"/>
  <c r="K349" i="19"/>
  <c r="J349" i="19"/>
  <c r="I349" i="19"/>
  <c r="H349" i="19"/>
  <c r="G349" i="19"/>
  <c r="F349" i="19"/>
  <c r="E349" i="19"/>
  <c r="D349" i="19"/>
  <c r="B349" i="19"/>
  <c r="C349" i="19"/>
  <c r="B333" i="19"/>
  <c r="B314" i="19"/>
  <c r="Q314" i="19"/>
  <c r="P314" i="19"/>
  <c r="O314" i="19"/>
  <c r="N314" i="19"/>
  <c r="M314" i="19"/>
  <c r="L314" i="19"/>
  <c r="K314" i="19"/>
  <c r="J314" i="19"/>
  <c r="I314" i="19"/>
  <c r="H314" i="19"/>
  <c r="G314" i="19"/>
  <c r="F314" i="19"/>
  <c r="E314" i="19"/>
  <c r="D314" i="19"/>
  <c r="C314" i="19"/>
  <c r="R314" i="19"/>
  <c r="B295" i="19"/>
  <c r="B273" i="19"/>
  <c r="B256" i="19"/>
  <c r="B237" i="19"/>
  <c r="B215" i="19"/>
  <c r="B196" i="19"/>
  <c r="B179" i="19"/>
  <c r="B161" i="19"/>
  <c r="B146" i="19"/>
  <c r="B131" i="19"/>
  <c r="B111" i="19"/>
  <c r="B99" i="19"/>
  <c r="B77" i="19" l="1"/>
  <c r="B63" i="19"/>
  <c r="D421" i="19"/>
  <c r="E421" i="19"/>
  <c r="F421" i="19"/>
  <c r="G421" i="19"/>
  <c r="D237" i="19"/>
  <c r="C215" i="19"/>
  <c r="H99" i="19"/>
  <c r="I99" i="19"/>
  <c r="J99" i="19"/>
  <c r="K99" i="19"/>
  <c r="M99" i="19"/>
  <c r="N99" i="19"/>
  <c r="O99" i="19"/>
  <c r="P99" i="19"/>
  <c r="Q99" i="19"/>
  <c r="R99" i="19"/>
  <c r="L99" i="19" l="1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C63" i="19"/>
  <c r="E77" i="19" l="1"/>
  <c r="G77" i="19"/>
  <c r="F77" i="19"/>
  <c r="D77" i="19"/>
  <c r="C77" i="19" l="1"/>
  <c r="I77" i="19"/>
  <c r="H77" i="19"/>
  <c r="K77" i="19"/>
  <c r="M77" i="19"/>
  <c r="O77" i="19" l="1"/>
  <c r="Q77" i="19"/>
  <c r="N77" i="19"/>
  <c r="P77" i="19"/>
  <c r="L77" i="19"/>
  <c r="J77" i="19"/>
  <c r="R77" i="19" l="1"/>
  <c r="O45" i="19"/>
  <c r="C45" i="19"/>
  <c r="G45" i="19"/>
  <c r="K45" i="19"/>
  <c r="F45" i="19"/>
  <c r="J45" i="19"/>
  <c r="N45" i="19"/>
  <c r="E45" i="19"/>
  <c r="I45" i="19"/>
  <c r="M45" i="19"/>
  <c r="Q45" i="19"/>
  <c r="L45" i="19"/>
  <c r="H45" i="19"/>
  <c r="D45" i="19"/>
  <c r="P45" i="19"/>
  <c r="E396" i="19"/>
  <c r="D396" i="19"/>
  <c r="G396" i="19" l="1"/>
  <c r="R45" i="19"/>
  <c r="F396" i="19"/>
  <c r="I396" i="19"/>
  <c r="F295" i="19"/>
  <c r="D408" i="19"/>
  <c r="H396" i="19"/>
  <c r="G364" i="19"/>
  <c r="F364" i="19"/>
  <c r="D295" i="19"/>
  <c r="E364" i="19"/>
  <c r="F408" i="19"/>
  <c r="C408" i="19"/>
  <c r="E295" i="19"/>
  <c r="C364" i="19"/>
  <c r="G408" i="19"/>
  <c r="C295" i="19"/>
  <c r="G295" i="19"/>
  <c r="D364" i="19"/>
  <c r="E408" i="19"/>
  <c r="J396" i="19" l="1"/>
  <c r="K364" i="19"/>
  <c r="K396" i="19"/>
  <c r="H408" i="19"/>
  <c r="I408" i="19"/>
  <c r="K408" i="19"/>
  <c r="M364" i="19"/>
  <c r="J408" i="19"/>
  <c r="M408" i="19"/>
  <c r="I295" i="19"/>
  <c r="H295" i="19"/>
  <c r="M396" i="19"/>
  <c r="N295" i="19"/>
  <c r="M295" i="19"/>
  <c r="J295" i="19"/>
  <c r="J364" i="19" l="1"/>
  <c r="L364" i="19"/>
  <c r="O295" i="19"/>
  <c r="L408" i="19"/>
  <c r="L396" i="19"/>
  <c r="N408" i="19"/>
  <c r="K295" i="19"/>
  <c r="Q364" i="19"/>
  <c r="P408" i="19"/>
  <c r="E256" i="19"/>
  <c r="L295" i="19"/>
  <c r="C421" i="19"/>
  <c r="P364" i="19"/>
  <c r="P396" i="19"/>
  <c r="Q408" i="19"/>
  <c r="O408" i="19"/>
  <c r="F256" i="19"/>
  <c r="C256" i="19"/>
  <c r="D256" i="19"/>
  <c r="G256" i="19"/>
  <c r="D377" i="19"/>
  <c r="G377" i="19"/>
  <c r="C377" i="19"/>
  <c r="F377" i="19"/>
  <c r="E377" i="19"/>
  <c r="N364" i="19" l="1"/>
  <c r="O364" i="19"/>
  <c r="R364" i="19"/>
  <c r="Q396" i="19"/>
  <c r="R396" i="19"/>
  <c r="D131" i="19"/>
  <c r="C161" i="19"/>
  <c r="F131" i="19"/>
  <c r="G161" i="19"/>
  <c r="G237" i="19"/>
  <c r="E161" i="19"/>
  <c r="H196" i="19"/>
  <c r="D333" i="19"/>
  <c r="E237" i="19"/>
  <c r="E111" i="19"/>
  <c r="J196" i="19"/>
  <c r="F237" i="19"/>
  <c r="C237" i="19"/>
  <c r="D146" i="19"/>
  <c r="C111" i="19"/>
  <c r="G111" i="19"/>
  <c r="F333" i="19"/>
  <c r="F146" i="19"/>
  <c r="I421" i="19"/>
  <c r="H421" i="19"/>
  <c r="H377" i="19"/>
  <c r="D111" i="19"/>
  <c r="E131" i="19"/>
  <c r="E146" i="19"/>
  <c r="F161" i="19"/>
  <c r="G333" i="19"/>
  <c r="D273" i="19"/>
  <c r="K421" i="19"/>
  <c r="F111" i="19"/>
  <c r="C131" i="19"/>
  <c r="G131" i="19"/>
  <c r="C146" i="19"/>
  <c r="G146" i="19"/>
  <c r="D161" i="19"/>
  <c r="C333" i="19"/>
  <c r="E333" i="19"/>
  <c r="E273" i="19"/>
  <c r="I377" i="19"/>
  <c r="R408" i="19"/>
  <c r="G273" i="19"/>
  <c r="C273" i="19"/>
  <c r="F273" i="19"/>
  <c r="O396" i="19"/>
  <c r="N396" i="19"/>
  <c r="N377" i="19"/>
  <c r="M377" i="19"/>
  <c r="N421" i="19"/>
  <c r="M421" i="19"/>
  <c r="Q295" i="19"/>
  <c r="P295" i="19"/>
  <c r="G179" i="19"/>
  <c r="I256" i="19"/>
  <c r="H256" i="19"/>
  <c r="M256" i="19"/>
  <c r="J256" i="19"/>
  <c r="N256" i="19"/>
  <c r="J377" i="19"/>
  <c r="N196" i="19" l="1"/>
  <c r="I196" i="19"/>
  <c r="I237" i="19"/>
  <c r="C196" i="19"/>
  <c r="D196" i="19"/>
  <c r="E196" i="19"/>
  <c r="G196" i="19"/>
  <c r="I179" i="19"/>
  <c r="O377" i="19"/>
  <c r="F196" i="19"/>
  <c r="H111" i="19"/>
  <c r="H131" i="19"/>
  <c r="N179" i="19"/>
  <c r="K333" i="19"/>
  <c r="K196" i="19"/>
  <c r="H179" i="19"/>
  <c r="F99" i="19"/>
  <c r="N111" i="19"/>
  <c r="L421" i="19"/>
  <c r="N146" i="19"/>
  <c r="J237" i="19"/>
  <c r="H273" i="19"/>
  <c r="I273" i="19"/>
  <c r="L196" i="19"/>
  <c r="D179" i="19"/>
  <c r="N131" i="19"/>
  <c r="M146" i="19"/>
  <c r="J421" i="19"/>
  <c r="H237" i="19"/>
  <c r="I146" i="19"/>
  <c r="K146" i="19"/>
  <c r="M196" i="19"/>
  <c r="I161" i="19"/>
  <c r="K161" i="19"/>
  <c r="H333" i="19"/>
  <c r="H146" i="19"/>
  <c r="I131" i="19"/>
  <c r="J161" i="19"/>
  <c r="I111" i="19"/>
  <c r="J111" i="19"/>
  <c r="M237" i="19"/>
  <c r="O196" i="19"/>
  <c r="C99" i="19"/>
  <c r="G99" i="19"/>
  <c r="C179" i="19"/>
  <c r="K273" i="19"/>
  <c r="K131" i="19"/>
  <c r="J273" i="19"/>
  <c r="K237" i="19"/>
  <c r="H161" i="19"/>
  <c r="O256" i="19"/>
  <c r="K179" i="19"/>
  <c r="E179" i="19"/>
  <c r="Q421" i="19"/>
  <c r="O421" i="19"/>
  <c r="R295" i="19"/>
  <c r="O111" i="19"/>
  <c r="M111" i="19"/>
  <c r="M179" i="19"/>
  <c r="F179" i="19"/>
  <c r="P256" i="19"/>
  <c r="M215" i="19"/>
  <c r="I215" i="19"/>
  <c r="J215" i="19"/>
  <c r="H215" i="19"/>
  <c r="Q377" i="19"/>
  <c r="K377" i="19"/>
  <c r="L377" i="19"/>
  <c r="L256" i="19" l="1"/>
  <c r="K256" i="19"/>
  <c r="M273" i="19"/>
  <c r="L273" i="19"/>
  <c r="K111" i="19"/>
  <c r="N333" i="19"/>
  <c r="L237" i="19"/>
  <c r="O131" i="19"/>
  <c r="L131" i="19"/>
  <c r="O179" i="19"/>
  <c r="O146" i="19"/>
  <c r="Q161" i="19"/>
  <c r="N237" i="19"/>
  <c r="J131" i="19"/>
  <c r="N161" i="19"/>
  <c r="P237" i="19"/>
  <c r="I333" i="19"/>
  <c r="P161" i="19"/>
  <c r="P146" i="19"/>
  <c r="L111" i="19"/>
  <c r="M131" i="19"/>
  <c r="Q131" i="19"/>
  <c r="Q146" i="19"/>
  <c r="L146" i="19"/>
  <c r="J146" i="19"/>
  <c r="L333" i="19"/>
  <c r="M161" i="19"/>
  <c r="O237" i="19"/>
  <c r="L161" i="19"/>
  <c r="P196" i="19"/>
  <c r="P421" i="19"/>
  <c r="P273" i="19"/>
  <c r="Q111" i="19"/>
  <c r="P111" i="19"/>
  <c r="L215" i="19"/>
  <c r="P377" i="19"/>
  <c r="Q256" i="19"/>
  <c r="L179" i="19"/>
  <c r="J179" i="19"/>
  <c r="P179" i="19"/>
  <c r="Q179" i="19"/>
  <c r="Q215" i="19"/>
  <c r="K215" i="19"/>
  <c r="N215" i="19"/>
  <c r="O215" i="19"/>
  <c r="R131" i="19" l="1"/>
  <c r="Q196" i="19"/>
  <c r="R421" i="19"/>
  <c r="R377" i="19"/>
  <c r="J333" i="19"/>
  <c r="Q333" i="19"/>
  <c r="R196" i="19"/>
  <c r="O333" i="19"/>
  <c r="M333" i="19"/>
  <c r="R161" i="19"/>
  <c r="O161" i="19"/>
  <c r="R237" i="19"/>
  <c r="Q237" i="19"/>
  <c r="O273" i="19"/>
  <c r="N273" i="19"/>
  <c r="R256" i="19"/>
  <c r="P131" i="19"/>
  <c r="R111" i="19"/>
  <c r="R179" i="19"/>
  <c r="R215" i="19"/>
  <c r="P215" i="19"/>
  <c r="R333" i="19" l="1"/>
  <c r="R146" i="19"/>
  <c r="P333" i="19"/>
  <c r="Q273" i="19"/>
  <c r="R273" i="19" l="1"/>
</calcChain>
</file>

<file path=xl/sharedStrings.xml><?xml version="1.0" encoding="utf-8"?>
<sst xmlns="http://schemas.openxmlformats.org/spreadsheetml/2006/main" count="978" uniqueCount="349">
  <si>
    <t>الولاية</t>
  </si>
  <si>
    <t>ذكور</t>
  </si>
  <si>
    <t>المجموع</t>
  </si>
  <si>
    <t xml:space="preserve">منوبة </t>
  </si>
  <si>
    <t>نابل</t>
  </si>
  <si>
    <t>باجة</t>
  </si>
  <si>
    <t>الكاف</t>
  </si>
  <si>
    <t>سليانة</t>
  </si>
  <si>
    <t>سوسة</t>
  </si>
  <si>
    <t>المنستير</t>
  </si>
  <si>
    <t>المهدية</t>
  </si>
  <si>
    <t>صفاقس</t>
  </si>
  <si>
    <t>القيروان</t>
  </si>
  <si>
    <t>القصرين</t>
  </si>
  <si>
    <t>مدنين</t>
  </si>
  <si>
    <t>تطاوين</t>
  </si>
  <si>
    <t>قفصة</t>
  </si>
  <si>
    <t>توزر</t>
  </si>
  <si>
    <t>قبلي</t>
  </si>
  <si>
    <t>المكنين</t>
  </si>
  <si>
    <t>قصر هلال</t>
  </si>
  <si>
    <t>تونس</t>
  </si>
  <si>
    <t>الكبارية</t>
  </si>
  <si>
    <t>بنزرت</t>
  </si>
  <si>
    <t>سيدي حسين</t>
  </si>
  <si>
    <t>المرناقية</t>
  </si>
  <si>
    <t>وادي الليل</t>
  </si>
  <si>
    <t>جندوبة</t>
  </si>
  <si>
    <t>سليمان</t>
  </si>
  <si>
    <t>المرسى</t>
  </si>
  <si>
    <t>السيجومي</t>
  </si>
  <si>
    <t>سكرة</t>
  </si>
  <si>
    <t>بن عروس</t>
  </si>
  <si>
    <t>مقرين</t>
  </si>
  <si>
    <t>فوشانة</t>
  </si>
  <si>
    <t>أريانة</t>
  </si>
  <si>
    <t>السند</t>
  </si>
  <si>
    <t>قابس</t>
  </si>
  <si>
    <t>باب بحر</t>
  </si>
  <si>
    <t>المحرس</t>
  </si>
  <si>
    <t>غنوش</t>
  </si>
  <si>
    <t>الشابة</t>
  </si>
  <si>
    <t>قرقنة</t>
  </si>
  <si>
    <t>نفطة</t>
  </si>
  <si>
    <t>سيدي بوزيد</t>
  </si>
  <si>
    <t>الرقاب</t>
  </si>
  <si>
    <t>حاجب العيون</t>
  </si>
  <si>
    <t>حفوز</t>
  </si>
  <si>
    <t>الشبيكة</t>
  </si>
  <si>
    <t>بوحجلة</t>
  </si>
  <si>
    <t>نصر الله</t>
  </si>
  <si>
    <t>الوسلاتية</t>
  </si>
  <si>
    <t>الشراردة</t>
  </si>
  <si>
    <t>السبيخة</t>
  </si>
  <si>
    <t>المعتمديات</t>
  </si>
  <si>
    <t>حلق الوادي</t>
  </si>
  <si>
    <t>قرطاج</t>
  </si>
  <si>
    <t>باردو</t>
  </si>
  <si>
    <t>سيدي البشير</t>
  </si>
  <si>
    <t>العمران</t>
  </si>
  <si>
    <t>الزهور</t>
  </si>
  <si>
    <t>حي الخضراء</t>
  </si>
  <si>
    <t>باب سويقة</t>
  </si>
  <si>
    <t>الحرايرية</t>
  </si>
  <si>
    <t>جبل الجلود</t>
  </si>
  <si>
    <t>التحرير</t>
  </si>
  <si>
    <t>المنزه</t>
  </si>
  <si>
    <t>تونس المدينة</t>
  </si>
  <si>
    <t>العمران الأعلى</t>
  </si>
  <si>
    <t>الكرم</t>
  </si>
  <si>
    <t>قلعة الأندلس</t>
  </si>
  <si>
    <t>المنيهلة</t>
  </si>
  <si>
    <t>حي التضامن</t>
  </si>
  <si>
    <t>رواد</t>
  </si>
  <si>
    <t>سيدي ثابت</t>
  </si>
  <si>
    <t>منوبة</t>
  </si>
  <si>
    <t>طبربة</t>
  </si>
  <si>
    <t>دوار هيشر</t>
  </si>
  <si>
    <t>الجديدة</t>
  </si>
  <si>
    <t>برج العامري</t>
  </si>
  <si>
    <t>البطان</t>
  </si>
  <si>
    <t>رادس</t>
  </si>
  <si>
    <t>بومهل البساتين</t>
  </si>
  <si>
    <t>حمام الأنف</t>
  </si>
  <si>
    <t>مرناق</t>
  </si>
  <si>
    <t>الزهراء</t>
  </si>
  <si>
    <t>المحمدية</t>
  </si>
  <si>
    <t>حمام الشط</t>
  </si>
  <si>
    <t>المدينة الجديدة</t>
  </si>
  <si>
    <t>المروج</t>
  </si>
  <si>
    <t>بني خيار</t>
  </si>
  <si>
    <t>قربة</t>
  </si>
  <si>
    <t>قليبية</t>
  </si>
  <si>
    <t>الهوارية</t>
  </si>
  <si>
    <t>الميدة</t>
  </si>
  <si>
    <t>منزل تميم</t>
  </si>
  <si>
    <t>دار شعبان</t>
  </si>
  <si>
    <t>قرمبالية</t>
  </si>
  <si>
    <t>حمام الأغزاز</t>
  </si>
  <si>
    <t>منزل بوزلفة</t>
  </si>
  <si>
    <t>بوعرقوب</t>
  </si>
  <si>
    <t>بني خلاد</t>
  </si>
  <si>
    <t>زغوان</t>
  </si>
  <si>
    <t>الفحص</t>
  </si>
  <si>
    <t>صواف</t>
  </si>
  <si>
    <t>الزريبة</t>
  </si>
  <si>
    <t>بئر مشارقة</t>
  </si>
  <si>
    <t>الناظور</t>
  </si>
  <si>
    <t>بنزرت الشمالية</t>
  </si>
  <si>
    <t>بنزرت الجنوبية</t>
  </si>
  <si>
    <t>رأس الجبل</t>
  </si>
  <si>
    <t>جرزونة</t>
  </si>
  <si>
    <t>ماطر</t>
  </si>
  <si>
    <t>منزل بورقيبة</t>
  </si>
  <si>
    <t>سجنان</t>
  </si>
  <si>
    <t>تينجة</t>
  </si>
  <si>
    <t>غار الملح</t>
  </si>
  <si>
    <t>العالية</t>
  </si>
  <si>
    <t>غزالة</t>
  </si>
  <si>
    <t>جومين</t>
  </si>
  <si>
    <t xml:space="preserve">منزل جميل </t>
  </si>
  <si>
    <t>أوتيك</t>
  </si>
  <si>
    <t>باجة الشمالية</t>
  </si>
  <si>
    <t>باجة الجنوبية</t>
  </si>
  <si>
    <t>تبرسق</t>
  </si>
  <si>
    <t>نفزة</t>
  </si>
  <si>
    <t>تيبار</t>
  </si>
  <si>
    <t>قبلاط</t>
  </si>
  <si>
    <t>تستور</t>
  </si>
  <si>
    <t>عمدون</t>
  </si>
  <si>
    <t>جندوبة الجنوبية</t>
  </si>
  <si>
    <t>عين دراهم</t>
  </si>
  <si>
    <t>غار الدماء</t>
  </si>
  <si>
    <t>جندوبة الشمالية</t>
  </si>
  <si>
    <t>فرنانة</t>
  </si>
  <si>
    <t>وادي مليز</t>
  </si>
  <si>
    <t>طبرقة</t>
  </si>
  <si>
    <t>بلطة بوعوان</t>
  </si>
  <si>
    <t>سليانة الشمالية</t>
  </si>
  <si>
    <t>مكثر</t>
  </si>
  <si>
    <t>سليانة الجنوبية</t>
  </si>
  <si>
    <t>برقو</t>
  </si>
  <si>
    <t>العروسة</t>
  </si>
  <si>
    <t>سيدي بورويس</t>
  </si>
  <si>
    <t>الكريب</t>
  </si>
  <si>
    <t>قعفور</t>
  </si>
  <si>
    <t>الروحية</t>
  </si>
  <si>
    <t>بوعرادة</t>
  </si>
  <si>
    <t>كسرى</t>
  </si>
  <si>
    <t>الكاف الشرقية</t>
  </si>
  <si>
    <t>الكاف الغربية</t>
  </si>
  <si>
    <t>تاجروين</t>
  </si>
  <si>
    <t>الدهماني</t>
  </si>
  <si>
    <t>الجريصة</t>
  </si>
  <si>
    <t>قلعة سنان</t>
  </si>
  <si>
    <t>السرس</t>
  </si>
  <si>
    <t>ساقية سيدي يوسف</t>
  </si>
  <si>
    <t>نبر</t>
  </si>
  <si>
    <t>القيروان الشمالية</t>
  </si>
  <si>
    <t>القيروان الجنوبية</t>
  </si>
  <si>
    <t>العلاء</t>
  </si>
  <si>
    <t>سيدي بوزيد الغربية</t>
  </si>
  <si>
    <t>المكناسي</t>
  </si>
  <si>
    <t>أولاد حفوز</t>
  </si>
  <si>
    <t>جلمة</t>
  </si>
  <si>
    <t>سيدي بوزيد الشرقية</t>
  </si>
  <si>
    <t>المزونة</t>
  </si>
  <si>
    <t>بئر الحفي</t>
  </si>
  <si>
    <t>السبالة</t>
  </si>
  <si>
    <t>سيدي علي بن عون</t>
  </si>
  <si>
    <t>منزل بوزيان</t>
  </si>
  <si>
    <t>سوق الجديد</t>
  </si>
  <si>
    <t>القصرين الشمالية</t>
  </si>
  <si>
    <t>تالة</t>
  </si>
  <si>
    <t>فريانة</t>
  </si>
  <si>
    <t>سبيطلة</t>
  </si>
  <si>
    <t>سبيبة</t>
  </si>
  <si>
    <t>جدليان</t>
  </si>
  <si>
    <t>ماجل بلعباس</t>
  </si>
  <si>
    <t>حيدرة</t>
  </si>
  <si>
    <t>فوسانة</t>
  </si>
  <si>
    <t>العيون</t>
  </si>
  <si>
    <t>حسي الفريد</t>
  </si>
  <si>
    <t>سوسة المدينة</t>
  </si>
  <si>
    <t>سوسة الجوهرة</t>
  </si>
  <si>
    <t>سيدي عبد الحميد</t>
  </si>
  <si>
    <t>حمام سوسة</t>
  </si>
  <si>
    <t>مساكن</t>
  </si>
  <si>
    <t>الزاوية  قصيبة الثريات</t>
  </si>
  <si>
    <t>سوسة الرياض</t>
  </si>
  <si>
    <t>أكودة</t>
  </si>
  <si>
    <t>القلعة الصغرى</t>
  </si>
  <si>
    <t>القلعة الكبرى</t>
  </si>
  <si>
    <t>هرقلة</t>
  </si>
  <si>
    <t>بوفيشة</t>
  </si>
  <si>
    <t>النفيضة</t>
  </si>
  <si>
    <t>سيدي الهاني</t>
  </si>
  <si>
    <t>كندار</t>
  </si>
  <si>
    <t>الجم</t>
  </si>
  <si>
    <t>قصور الساف</t>
  </si>
  <si>
    <t>بومرداس</t>
  </si>
  <si>
    <t>أولاد شامخ</t>
  </si>
  <si>
    <t>هبيرة</t>
  </si>
  <si>
    <t>شربان</t>
  </si>
  <si>
    <t>السواسي</t>
  </si>
  <si>
    <t>ملولش</t>
  </si>
  <si>
    <t>سيدي علوان</t>
  </si>
  <si>
    <t>جمال</t>
  </si>
  <si>
    <t>طبلبة</t>
  </si>
  <si>
    <t>الوردانين</t>
  </si>
  <si>
    <t>صيادة-لمطة-بوحجر</t>
  </si>
  <si>
    <t>البقالطة</t>
  </si>
  <si>
    <t>بني حسان</t>
  </si>
  <si>
    <t>قصيبة المديوني</t>
  </si>
  <si>
    <t>بنبلة</t>
  </si>
  <si>
    <t>الساحلين</t>
  </si>
  <si>
    <t>زرمدين</t>
  </si>
  <si>
    <t>صفاقس المدينة</t>
  </si>
  <si>
    <t>صفاقس الغربية</t>
  </si>
  <si>
    <t>جبنيانة</t>
  </si>
  <si>
    <t>ساقية الداير</t>
  </si>
  <si>
    <t>ساقية الزيت</t>
  </si>
  <si>
    <t>صفاقس الجنوبية</t>
  </si>
  <si>
    <t>عقارب</t>
  </si>
  <si>
    <t>العامرة</t>
  </si>
  <si>
    <t>منزل شاكر</t>
  </si>
  <si>
    <t>الصخيرة</t>
  </si>
  <si>
    <t>الحنشة</t>
  </si>
  <si>
    <t>بئر علي بن خليفة</t>
  </si>
  <si>
    <t>طينة</t>
  </si>
  <si>
    <t>الغريبة</t>
  </si>
  <si>
    <t>قابس الجنوبية</t>
  </si>
  <si>
    <t>قابس المدينة</t>
  </si>
  <si>
    <t>قابس الغربية</t>
  </si>
  <si>
    <t>منزل الحبيب</t>
  </si>
  <si>
    <t>الحامة</t>
  </si>
  <si>
    <t>المطوية</t>
  </si>
  <si>
    <t>مارث</t>
  </si>
  <si>
    <t>دقاش</t>
  </si>
  <si>
    <t>تمغزة</t>
  </si>
  <si>
    <t>حزوة</t>
  </si>
  <si>
    <t>قفصة الجنوبية</t>
  </si>
  <si>
    <t>القطار</t>
  </si>
  <si>
    <t>قفصة الشمالية</t>
  </si>
  <si>
    <t>المظيلة</t>
  </si>
  <si>
    <t>أم العرائس</t>
  </si>
  <si>
    <t>الرديف</t>
  </si>
  <si>
    <t>المتلوي</t>
  </si>
  <si>
    <t>القصر</t>
  </si>
  <si>
    <t>بلخير</t>
  </si>
  <si>
    <t>سيدي عيش</t>
  </si>
  <si>
    <t>مدنين الشمالية</t>
  </si>
  <si>
    <t>مدنين الجنوبية</t>
  </si>
  <si>
    <t>جربة حومة السوق</t>
  </si>
  <si>
    <t>سيدي مخلوف</t>
  </si>
  <si>
    <t>بنقردان</t>
  </si>
  <si>
    <t>بني خداش</t>
  </si>
  <si>
    <t>جرجيس</t>
  </si>
  <si>
    <t>جربة ميدون</t>
  </si>
  <si>
    <t>جربة اجيم</t>
  </si>
  <si>
    <t>قبلي الشمالية</t>
  </si>
  <si>
    <t>قبلي الجنوبية</t>
  </si>
  <si>
    <t>سوق الأحد</t>
  </si>
  <si>
    <t>الفوار</t>
  </si>
  <si>
    <t>دوز الشمالية</t>
  </si>
  <si>
    <t>دوز الجنوبية</t>
  </si>
  <si>
    <t>تطاوين الشمالية</t>
  </si>
  <si>
    <t>غمراسن</t>
  </si>
  <si>
    <t>تطاوين الجنوبية</t>
  </si>
  <si>
    <t>ذهيبة</t>
  </si>
  <si>
    <t>البئر الاحمر</t>
  </si>
  <si>
    <t>رمادة</t>
  </si>
  <si>
    <t>الصمار</t>
  </si>
  <si>
    <t>الجملة</t>
  </si>
  <si>
    <t>ج, نسائية</t>
  </si>
  <si>
    <t>ج, مختلطة</t>
  </si>
  <si>
    <t>اناث</t>
  </si>
  <si>
    <t>رياضات جماعية</t>
  </si>
  <si>
    <t>رياضات فردية</t>
  </si>
  <si>
    <t>المجموع العام للمجازين</t>
  </si>
  <si>
    <t>مجموع</t>
  </si>
  <si>
    <t>حامة الجريد</t>
  </si>
  <si>
    <t>الجمعيات</t>
  </si>
  <si>
    <t>الجمعيات الرياضية مختلطة</t>
  </si>
  <si>
    <t>جمعية مختصة</t>
  </si>
  <si>
    <t>متعددة الإختصاصات</t>
  </si>
  <si>
    <t>جمعية رياضية نسائية</t>
  </si>
  <si>
    <t>الطويرف</t>
  </si>
  <si>
    <t>مطماطة</t>
  </si>
  <si>
    <t>الوزدية</t>
  </si>
  <si>
    <t>جمعيات نسائية</t>
  </si>
  <si>
    <t>جمعيات مختلطة</t>
  </si>
  <si>
    <t>الجمعيات رياضية نسائية</t>
  </si>
  <si>
    <t>عدد الجمعيات</t>
  </si>
  <si>
    <t>الحمامات</t>
  </si>
  <si>
    <t xml:space="preserve">تاكلسة </t>
  </si>
  <si>
    <t xml:space="preserve">توزر </t>
  </si>
  <si>
    <t xml:space="preserve">قبلي </t>
  </si>
  <si>
    <t xml:space="preserve">مجاز الباب </t>
  </si>
  <si>
    <t>القلعة الخصبة</t>
  </si>
  <si>
    <t xml:space="preserve">القصور </t>
  </si>
  <si>
    <t>سيدي بو علي</t>
  </si>
  <si>
    <t>القصرين الجنوبية</t>
  </si>
  <si>
    <t xml:space="preserve"> عدد المعتمديات</t>
  </si>
  <si>
    <t xml:space="preserve">باجة </t>
  </si>
  <si>
    <t>عين جلولة</t>
  </si>
  <si>
    <t>دخيلة توجان</t>
  </si>
  <si>
    <t>زنوش</t>
  </si>
  <si>
    <t>رجيم معتوق</t>
  </si>
  <si>
    <t>ج  نسائية</t>
  </si>
  <si>
    <t>ج مختلطة</t>
  </si>
  <si>
    <t xml:space="preserve">بوسالم </t>
  </si>
  <si>
    <t>السعيدة</t>
  </si>
  <si>
    <t>منزل المهيري</t>
  </si>
  <si>
    <t xml:space="preserve"> سيدي بوبكر</t>
  </si>
  <si>
    <t>توزيع الجهوي للمجازين و الجمعيات حسب المعتمديات لولاية تونس 2017-2018</t>
  </si>
  <si>
    <t>توزيع الجهوي للمجازين و الجمعيات حسب المعتمديات لولاية أريانة 2017-2018</t>
  </si>
  <si>
    <t>توزيع الجهوي للمجازين و الجمعيات حسب المعتمديات لولاية بن عروس 2017-2018</t>
  </si>
  <si>
    <t>توزيع الجهوي للمجازين و الجمعيات حسب المعتمديات لولاية منوبة 2017-2018</t>
  </si>
  <si>
    <t>توزيع الجهوي للمجازين و الجمعيات حسب المعتمديات لولاية نابل 2017-2018</t>
  </si>
  <si>
    <t>توزيع الجهوي للمجازين و الجمعيات حسب المعتمديات لولاية زغوان 2017-2018</t>
  </si>
  <si>
    <t>توزيع الجهوي للمجازين و الجمعيات حسب المعتمديات لولاية بنزرت 2017-2018</t>
  </si>
  <si>
    <t>توزيع الجهوي للمجازين و الجمعيات حسب المعتمديات لولاية باجة 2017-2018</t>
  </si>
  <si>
    <t>توزيع الجهوي للمجازين و الجمعيات حسب المعتمديات لولاية جندوبة 2017-2018</t>
  </si>
  <si>
    <t>توزيع الجهوي للمجازين و الجمعيات حسب المعتمديات لولاية الكاف 2017-2018</t>
  </si>
  <si>
    <t>توزيع الجهوي للمجازين و الجمعيات حسب المعتمديات لولاية سليانة 2017-2018</t>
  </si>
  <si>
    <t>توزيع الجهوي للمجازين و الجمعيات حسب المعتمديات لولاية سيدي بوزيد 2017-2018</t>
  </si>
  <si>
    <t>توزيع الجهوي للمجازين و الجمعيات حسب المعتمديات لولاية سوسة 2017-2018</t>
  </si>
  <si>
    <t>توزيع الجهوي للمجازين و الجمعيات حسب المعتمديات لولاية المنستير 2017-2018</t>
  </si>
  <si>
    <t>توزيع الجهوي للمجازين و الجمعيات حسب المعتمديات لولاية المهدية 2017-2018</t>
  </si>
  <si>
    <t>توزيع الجهوي للمجازين و الجمعيات حسب المعتمديات لولاية صفاقس 2017-2018</t>
  </si>
  <si>
    <t>توزيع الجهوي للمجازين و الجمعيات حسب المعتمديات لولاية القيروان 2017-2018</t>
  </si>
  <si>
    <t>توزيع الجهوي للمجازين و الجمعيات حسب المعتمديات لولاية القصرين 2017-2018</t>
  </si>
  <si>
    <t>توزيع الجهوي للمجازين و الجمعيات حسب المعتمديات لولاية قابس 2017-2018</t>
  </si>
  <si>
    <t>توزيع الجهوي للمجازين و الجمعيات حسب المعتمديات لولاية مدنين 2017-2018</t>
  </si>
  <si>
    <t>توزيع الجهوي للمجازين و الجمعيات حسب المعتمديات لولاية تطاوين  2017-2018</t>
  </si>
  <si>
    <t>توزيع الجهوي للمجازين و الجمعيات حسب المعتمديات لولاية  قفصة 2017-2018</t>
  </si>
  <si>
    <t>توزيع الجهوي للمجازين و الجمعيات حسب المعتمديات لولاية توزر 2017-2018</t>
  </si>
  <si>
    <t>توزيع الجهوي للمجازين و الجمعيات حسب المعتمديات لولاية قبلي 2017-2018</t>
  </si>
  <si>
    <t>وزارة شؤون الشباب و الرياضة</t>
  </si>
  <si>
    <t xml:space="preserve"> الإدارة العامة للمصالح المشتركة</t>
  </si>
  <si>
    <t xml:space="preserve">    إدارة التخطيط و التقييم</t>
  </si>
  <si>
    <t>جدول إجمالي  للجمعيات و المجازين حسب الولايات 2017-2018</t>
  </si>
  <si>
    <t>الإدارة الفرعية للدراسات و الإحصاء</t>
  </si>
  <si>
    <t>عدد الجمعيات حسب الصنف</t>
  </si>
  <si>
    <t>الجمعيات الرياضية النسائية</t>
  </si>
  <si>
    <t>الجمعيات الرياضية المختلطة</t>
  </si>
  <si>
    <t>مجازي الرياضات الجماعية</t>
  </si>
  <si>
    <t>مجازي الرياضات الفردية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</si>
</sst>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3.2"/>
      <color theme="10"/>
      <name val="Calibri"/>
      <family val="2"/>
    </font>
    <font>
      <sz val="11"/>
      <color indexed="8"/>
      <name val="Calibri"/>
      <family val="2"/>
    </font>
    <font>
      <b/>
      <sz val="9"/>
      <color theme="1"/>
      <name val="Times New Roman"/>
      <family val="1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b/>
      <sz val="26"/>
      <color theme="1"/>
      <name val="Traditional Arabic"/>
      <family val="1"/>
    </font>
    <font>
      <b/>
      <sz val="20"/>
      <color theme="1"/>
      <name val="Arial"/>
      <family val="2"/>
    </font>
    <font>
      <b/>
      <sz val="36"/>
      <color theme="1"/>
      <name val="Traditional Arabic"/>
      <family val="1"/>
    </font>
    <font>
      <b/>
      <sz val="20"/>
      <color theme="1"/>
      <name val="Traditional Arabic"/>
      <family val="1"/>
    </font>
    <font>
      <b/>
      <sz val="48"/>
      <color theme="1"/>
      <name val="Traditional Arabic"/>
      <family val="1"/>
    </font>
    <font>
      <b/>
      <sz val="26"/>
      <color theme="0"/>
      <name val="Traditional Arabic"/>
      <family val="1"/>
    </font>
    <font>
      <b/>
      <sz val="20"/>
      <color theme="0"/>
      <name val="Times New Roman"/>
      <family val="1"/>
    </font>
    <font>
      <b/>
      <sz val="22"/>
      <color theme="1"/>
      <name val="Arial"/>
      <family val="2"/>
    </font>
    <font>
      <b/>
      <sz val="22"/>
      <color theme="1"/>
      <name val="Traditional Arabic"/>
      <family val="1"/>
    </font>
    <font>
      <b/>
      <sz val="60"/>
      <color theme="0"/>
      <name val="Traditional Arabic"/>
      <family val="1"/>
    </font>
    <font>
      <b/>
      <sz val="72"/>
      <name val="Traditional Arabic"/>
      <family val="1"/>
    </font>
    <font>
      <b/>
      <sz val="28"/>
      <name val="Traditional Arabic"/>
      <family val="1"/>
    </font>
    <font>
      <sz val="20"/>
      <name val="Arial"/>
      <family val="2"/>
    </font>
  </fonts>
  <fills count="12">
    <fill>
      <patternFill patternType="none"/>
    </fill>
    <fill>
      <patternFill patternType="gray125"/>
    </fill>
    <fill>
      <gradientFill type="path" left="0.5" right="0.5" top="0.5" bottom="0.5">
        <stop position="0">
          <color theme="3" tint="-0.25098422193060094"/>
        </stop>
        <stop position="1">
          <color theme="2" tint="-0.74901577806939912"/>
        </stop>
      </gradientFill>
    </fill>
    <fill>
      <patternFill patternType="solid">
        <fgColor rgb="FFFFFF00"/>
        <bgColor indexed="64"/>
      </patternFill>
    </fill>
    <fill>
      <gradientFill type="path">
        <stop position="0">
          <color theme="0"/>
        </stop>
        <stop position="1">
          <color rgb="FF0E381B"/>
        </stop>
      </gradientFill>
    </fill>
    <fill>
      <gradientFill type="path">
        <stop position="0">
          <color theme="0"/>
        </stop>
        <stop position="1">
          <color theme="6" tint="-0.25098422193060094"/>
        </stop>
      </gradientFill>
    </fill>
    <fill>
      <gradientFill type="path">
        <stop position="0">
          <color theme="0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6" tint="-0.49803155613879818"/>
        </stop>
      </gradientFill>
    </fill>
    <fill>
      <gradientFill degree="135">
        <stop position="0">
          <color theme="6" tint="-0.49803155613879818"/>
        </stop>
        <stop position="1">
          <color rgb="FF92D050"/>
        </stop>
      </gradientFill>
    </fill>
    <fill>
      <patternFill patternType="solid">
        <fgColor theme="0"/>
        <bgColor auto="1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theme="3" tint="0.39988402966399123"/>
      </left>
      <right style="double">
        <color theme="3" tint="0.39991454817346722"/>
      </right>
      <top style="slantDashDot">
        <color theme="3" tint="0.39985351115451523"/>
      </top>
      <bottom style="slantDashDot">
        <color theme="3" tint="0.399853511154515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0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6" fillId="2" borderId="7" applyFont="0" applyBorder="0">
      <alignment horizontal="center" vertical="center" wrapText="1" readingOrder="2"/>
    </xf>
  </cellStyleXfs>
  <cellXfs count="91">
    <xf numFmtId="0" fontId="0" fillId="0" borderId="0" xfId="0"/>
    <xf numFmtId="0" fontId="8" fillId="0" borderId="0" xfId="5" applyFont="1"/>
    <xf numFmtId="0" fontId="10" fillId="6" borderId="8" xfId="5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 wrapText="1"/>
    </xf>
    <xf numFmtId="0" fontId="8" fillId="3" borderId="0" xfId="5" applyFont="1" applyFill="1"/>
    <xf numFmtId="0" fontId="7" fillId="9" borderId="24" xfId="5" applyFont="1" applyFill="1" applyBorder="1" applyAlignment="1">
      <alignment horizontal="center" vertical="center" wrapText="1"/>
    </xf>
    <xf numFmtId="0" fontId="7" fillId="9" borderId="24" xfId="5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right"/>
    </xf>
    <xf numFmtId="0" fontId="17" fillId="8" borderId="9" xfId="0" applyFont="1" applyFill="1" applyBorder="1" applyAlignment="1">
      <alignment horizontal="center" vertical="center" wrapText="1"/>
    </xf>
    <xf numFmtId="0" fontId="10" fillId="5" borderId="41" xfId="5" applyFont="1" applyFill="1" applyBorder="1" applyAlignment="1">
      <alignment horizontal="center" vertical="center" wrapText="1"/>
    </xf>
    <xf numFmtId="0" fontId="10" fillId="5" borderId="42" xfId="5" applyFont="1" applyFill="1" applyBorder="1" applyAlignment="1">
      <alignment horizontal="center" vertical="center" wrapText="1"/>
    </xf>
    <xf numFmtId="0" fontId="10" fillId="5" borderId="41" xfId="5" applyFont="1" applyFill="1" applyBorder="1" applyAlignment="1">
      <alignment horizontal="center" vertical="center"/>
    </xf>
    <xf numFmtId="0" fontId="10" fillId="5" borderId="43" xfId="5" applyFont="1" applyFill="1" applyBorder="1" applyAlignment="1">
      <alignment horizontal="center" vertical="center"/>
    </xf>
    <xf numFmtId="0" fontId="10" fillId="5" borderId="42" xfId="5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20" fillId="11" borderId="44" xfId="0" applyFont="1" applyFill="1" applyBorder="1" applyAlignment="1">
      <alignment horizontal="center" vertical="center" wrapText="1"/>
    </xf>
    <xf numFmtId="0" fontId="20" fillId="11" borderId="47" xfId="0" applyFont="1" applyFill="1" applyBorder="1" applyAlignment="1">
      <alignment horizontal="center" vertical="center" wrapText="1"/>
    </xf>
    <xf numFmtId="0" fontId="20" fillId="11" borderId="48" xfId="0" applyFont="1" applyFill="1" applyBorder="1" applyAlignment="1">
      <alignment horizontal="center" vertical="center" wrapText="1"/>
    </xf>
    <xf numFmtId="0" fontId="20" fillId="11" borderId="49" xfId="0" applyFont="1" applyFill="1" applyBorder="1" applyAlignment="1">
      <alignment horizontal="center" vertical="center" wrapText="1"/>
    </xf>
    <xf numFmtId="0" fontId="21" fillId="10" borderId="34" xfId="5" applyFont="1" applyFill="1" applyBorder="1" applyAlignment="1">
      <alignment horizontal="center" vertical="center"/>
    </xf>
    <xf numFmtId="0" fontId="21" fillId="10" borderId="36" xfId="5" applyFont="1" applyFill="1" applyBorder="1" applyAlignment="1">
      <alignment horizontal="center" vertical="center"/>
    </xf>
    <xf numFmtId="0" fontId="21" fillId="10" borderId="28" xfId="5" applyFont="1" applyFill="1" applyBorder="1" applyAlignment="1">
      <alignment horizontal="center" vertical="center"/>
    </xf>
    <xf numFmtId="0" fontId="21" fillId="10" borderId="39" xfId="5" applyFont="1" applyFill="1" applyBorder="1" applyAlignment="1">
      <alignment horizontal="center" vertical="center"/>
    </xf>
    <xf numFmtId="0" fontId="21" fillId="10" borderId="33" xfId="5" applyFont="1" applyFill="1" applyBorder="1" applyAlignment="1">
      <alignment horizontal="center" vertical="center"/>
    </xf>
    <xf numFmtId="0" fontId="21" fillId="10" borderId="37" xfId="5" applyFont="1" applyFill="1" applyBorder="1" applyAlignment="1">
      <alignment horizontal="center" vertical="center"/>
    </xf>
    <xf numFmtId="0" fontId="21" fillId="10" borderId="40" xfId="5" applyFont="1" applyFill="1" applyBorder="1" applyAlignment="1">
      <alignment horizontal="center" vertical="center"/>
    </xf>
    <xf numFmtId="0" fontId="21" fillId="10" borderId="35" xfId="5" applyFont="1" applyFill="1" applyBorder="1" applyAlignment="1">
      <alignment horizontal="center" vertical="center"/>
    </xf>
    <xf numFmtId="0" fontId="21" fillId="10" borderId="38" xfId="5" applyFont="1" applyFill="1" applyBorder="1" applyAlignment="1">
      <alignment horizontal="center" vertical="center"/>
    </xf>
    <xf numFmtId="0" fontId="21" fillId="10" borderId="45" xfId="5" applyFont="1" applyFill="1" applyBorder="1" applyAlignment="1">
      <alignment horizontal="center" vertical="center"/>
    </xf>
    <xf numFmtId="0" fontId="21" fillId="10" borderId="46" xfId="5" applyFont="1" applyFill="1" applyBorder="1" applyAlignment="1">
      <alignment horizontal="center" vertical="center"/>
    </xf>
    <xf numFmtId="0" fontId="21" fillId="10" borderId="26" xfId="5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13" xfId="1" applyFont="1" applyFill="1" applyBorder="1" applyAlignment="1">
      <alignment horizontal="center" vertical="center" wrapText="1" readingOrder="2"/>
    </xf>
    <xf numFmtId="0" fontId="15" fillId="4" borderId="14" xfId="1" applyFont="1" applyFill="1" applyBorder="1" applyAlignment="1">
      <alignment horizontal="center" vertical="center" wrapText="1" readingOrder="2"/>
    </xf>
    <xf numFmtId="0" fontId="15" fillId="4" borderId="6" xfId="1" applyFont="1" applyFill="1" applyBorder="1" applyAlignment="1">
      <alignment horizontal="center" vertical="center" wrapText="1" readingOrder="2"/>
    </xf>
    <xf numFmtId="0" fontId="15" fillId="4" borderId="2" xfId="1" applyFont="1" applyFill="1" applyBorder="1" applyAlignment="1">
      <alignment horizontal="center" vertical="center" wrapText="1" readingOrder="2"/>
    </xf>
    <xf numFmtId="0" fontId="15" fillId="4" borderId="5" xfId="1" applyFont="1" applyFill="1" applyBorder="1" applyAlignment="1">
      <alignment horizontal="center" vertical="center" wrapText="1" readingOrder="2"/>
    </xf>
    <xf numFmtId="0" fontId="15" fillId="4" borderId="0" xfId="1" applyFont="1" applyFill="1" applyBorder="1" applyAlignment="1">
      <alignment horizontal="center" vertical="center" wrapText="1" readingOrder="2"/>
    </xf>
    <xf numFmtId="0" fontId="7" fillId="9" borderId="18" xfId="5" applyFont="1" applyFill="1" applyBorder="1" applyAlignment="1">
      <alignment horizontal="center" vertical="center"/>
    </xf>
    <xf numFmtId="0" fontId="7" fillId="9" borderId="16" xfId="5" applyFont="1" applyFill="1" applyBorder="1" applyAlignment="1">
      <alignment horizontal="center" vertical="center"/>
    </xf>
    <xf numFmtId="0" fontId="7" fillId="9" borderId="21" xfId="5" applyFont="1" applyFill="1" applyBorder="1" applyAlignment="1">
      <alignment horizontal="center" vertical="center"/>
    </xf>
    <xf numFmtId="0" fontId="7" fillId="9" borderId="15" xfId="5" applyFont="1" applyFill="1" applyBorder="1" applyAlignment="1">
      <alignment horizontal="center" vertical="center"/>
    </xf>
    <xf numFmtId="0" fontId="7" fillId="9" borderId="19" xfId="5" applyFont="1" applyFill="1" applyBorder="1" applyAlignment="1">
      <alignment horizontal="center" vertical="center"/>
    </xf>
    <xf numFmtId="0" fontId="7" fillId="9" borderId="17" xfId="5" applyFont="1" applyFill="1" applyBorder="1" applyAlignment="1">
      <alignment horizontal="center" vertical="center"/>
    </xf>
    <xf numFmtId="0" fontId="7" fillId="9" borderId="20" xfId="5" applyFont="1" applyFill="1" applyBorder="1" applyAlignment="1">
      <alignment horizontal="center" vertical="center"/>
    </xf>
    <xf numFmtId="0" fontId="7" fillId="9" borderId="0" xfId="5" applyFont="1" applyFill="1" applyBorder="1" applyAlignment="1">
      <alignment horizontal="center" vertical="center"/>
    </xf>
    <xf numFmtId="0" fontId="7" fillId="9" borderId="22" xfId="5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0" fillId="5" borderId="18" xfId="5" applyFont="1" applyFill="1" applyBorder="1" applyAlignment="1">
      <alignment horizontal="center" vertical="center" wrapText="1"/>
    </xf>
    <xf numFmtId="0" fontId="10" fillId="5" borderId="16" xfId="5" applyFont="1" applyFill="1" applyBorder="1" applyAlignment="1">
      <alignment horizontal="center" vertical="center" wrapText="1"/>
    </xf>
    <xf numFmtId="0" fontId="10" fillId="5" borderId="21" xfId="5" applyFont="1" applyFill="1" applyBorder="1" applyAlignment="1">
      <alignment horizontal="center" vertical="center" wrapText="1"/>
    </xf>
    <xf numFmtId="0" fontId="10" fillId="5" borderId="15" xfId="5" applyFont="1" applyFill="1" applyBorder="1" applyAlignment="1">
      <alignment horizontal="center" vertical="center" wrapText="1"/>
    </xf>
    <xf numFmtId="0" fontId="10" fillId="5" borderId="19" xfId="5" applyFont="1" applyFill="1" applyBorder="1" applyAlignment="1">
      <alignment horizontal="center" vertical="center" wrapText="1"/>
    </xf>
    <xf numFmtId="0" fontId="10" fillId="5" borderId="17" xfId="5" applyFont="1" applyFill="1" applyBorder="1" applyAlignment="1">
      <alignment horizontal="center" vertical="center" wrapText="1"/>
    </xf>
    <xf numFmtId="0" fontId="10" fillId="5" borderId="18" xfId="5" applyFont="1" applyFill="1" applyBorder="1" applyAlignment="1">
      <alignment horizontal="center" vertical="center"/>
    </xf>
    <xf numFmtId="0" fontId="10" fillId="5" borderId="20" xfId="5" applyFont="1" applyFill="1" applyBorder="1" applyAlignment="1">
      <alignment horizontal="center" vertical="center"/>
    </xf>
    <xf numFmtId="0" fontId="10" fillId="5" borderId="16" xfId="5" applyFont="1" applyFill="1" applyBorder="1" applyAlignment="1">
      <alignment horizontal="center" vertical="center"/>
    </xf>
    <xf numFmtId="0" fontId="10" fillId="5" borderId="21" xfId="5" applyFont="1" applyFill="1" applyBorder="1" applyAlignment="1">
      <alignment horizontal="center" vertical="center"/>
    </xf>
    <xf numFmtId="0" fontId="10" fillId="5" borderId="0" xfId="5" applyFont="1" applyFill="1" applyBorder="1" applyAlignment="1">
      <alignment horizontal="center" vertical="center"/>
    </xf>
    <xf numFmtId="0" fontId="10" fillId="5" borderId="15" xfId="5" applyFont="1" applyFill="1" applyBorder="1" applyAlignment="1">
      <alignment horizontal="center" vertical="center"/>
    </xf>
    <xf numFmtId="0" fontId="10" fillId="5" borderId="19" xfId="5" applyFont="1" applyFill="1" applyBorder="1" applyAlignment="1">
      <alignment horizontal="center" vertical="center"/>
    </xf>
    <xf numFmtId="0" fontId="10" fillId="5" borderId="22" xfId="5" applyFont="1" applyFill="1" applyBorder="1" applyAlignment="1">
      <alignment horizontal="center" vertical="center"/>
    </xf>
    <xf numFmtId="0" fontId="10" fillId="5" borderId="17" xfId="5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 wrapText="1"/>
    </xf>
  </cellXfs>
  <cellStyles count="20">
    <cellStyle name="Euro" xfId="2"/>
    <cellStyle name="Lien hypertexte 2" xfId="3"/>
    <cellStyle name="Monétaire 2" xfId="4"/>
    <cellStyle name="Normal" xfId="0" builtinId="0"/>
    <cellStyle name="Normal 2" xfId="5"/>
    <cellStyle name="Normal 2 2" xfId="6"/>
    <cellStyle name="Normal 2 3" xfId="7"/>
    <cellStyle name="Normal 2 4" xfId="8"/>
    <cellStyle name="Normal 2 5" xfId="9"/>
    <cellStyle name="Normal 2 6" xfId="10"/>
    <cellStyle name="Normal 3" xfId="1"/>
    <cellStyle name="Normal 3 2" xfId="11"/>
    <cellStyle name="Normal 3 3" xfId="12"/>
    <cellStyle name="Normal 4" xfId="13"/>
    <cellStyle name="Normal 5" xfId="14"/>
    <cellStyle name="Normal 6" xfId="15"/>
    <cellStyle name="Normal 7" xfId="16"/>
    <cellStyle name="Normal 8" xfId="17"/>
    <cellStyle name="Pourcentage 2" xfId="18"/>
    <cellStyle name="Style 1" xfId="19"/>
  </cellStyles>
  <dxfs count="0"/>
  <tableStyles count="0" defaultTableStyle="TableStyleMedium9" defaultPivotStyle="PivotStyleLight16"/>
  <colors>
    <mruColors>
      <color rgb="FF92D050"/>
      <color rgb="FF66CCFF"/>
      <color rgb="FF963836"/>
      <color rgb="FF127EE0"/>
      <color rgb="FFDB84E4"/>
      <color rgb="FF18D63C"/>
      <color rgb="FF0E381B"/>
      <color rgb="FF0B35E7"/>
      <color rgb="FF2F7C91"/>
      <color rgb="FF063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422"/>
  <sheetViews>
    <sheetView rightToLeft="1" tabSelected="1" view="pageBreakPreview" topLeftCell="A55" zoomScale="40" zoomScaleSheetLayoutView="40" workbookViewId="0">
      <selection activeCell="Z42" sqref="Z42"/>
    </sheetView>
  </sheetViews>
  <sheetFormatPr baseColWidth="10" defaultRowHeight="25.5"/>
  <cols>
    <col min="1" max="1" width="19.85546875" style="1" bestFit="1" customWidth="1"/>
    <col min="2" max="2" width="33.28515625" style="1" customWidth="1"/>
    <col min="3" max="3" width="23.42578125" style="1" bestFit="1" customWidth="1"/>
    <col min="4" max="4" width="24.140625" style="1" customWidth="1"/>
    <col min="5" max="5" width="19.42578125" style="1" customWidth="1"/>
    <col min="6" max="6" width="17.85546875" style="1" customWidth="1"/>
    <col min="7" max="7" width="20.5703125" style="1" customWidth="1"/>
    <col min="8" max="8" width="16.7109375" style="1" customWidth="1"/>
    <col min="9" max="9" width="15.5703125" style="1" customWidth="1"/>
    <col min="10" max="15" width="18.7109375" style="1" customWidth="1"/>
    <col min="16" max="16" width="22.42578125" style="1" bestFit="1" customWidth="1"/>
    <col min="17" max="18" width="18.7109375" style="1" customWidth="1"/>
    <col min="19" max="115" width="11.42578125" style="1"/>
    <col min="116" max="116" width="19.85546875" style="1" customWidth="1"/>
    <col min="117" max="117" width="16.5703125" style="1" customWidth="1"/>
    <col min="118" max="118" width="17.5703125" style="1" customWidth="1"/>
    <col min="119" max="119" width="17.42578125" style="1" customWidth="1"/>
    <col min="120" max="120" width="16.140625" style="1" customWidth="1"/>
    <col min="121" max="121" width="16" style="1" customWidth="1"/>
    <col min="122" max="122" width="16.5703125" style="1" customWidth="1"/>
    <col min="123" max="371" width="11.42578125" style="1"/>
    <col min="372" max="372" width="19.85546875" style="1" customWidth="1"/>
    <col min="373" max="373" width="16.5703125" style="1" customWidth="1"/>
    <col min="374" max="374" width="17.5703125" style="1" customWidth="1"/>
    <col min="375" max="375" width="17.42578125" style="1" customWidth="1"/>
    <col min="376" max="376" width="16.140625" style="1" customWidth="1"/>
    <col min="377" max="377" width="16" style="1" customWidth="1"/>
    <col min="378" max="378" width="16.5703125" style="1" customWidth="1"/>
    <col min="379" max="627" width="11.42578125" style="1"/>
    <col min="628" max="628" width="19.85546875" style="1" customWidth="1"/>
    <col min="629" max="629" width="16.5703125" style="1" customWidth="1"/>
    <col min="630" max="630" width="17.5703125" style="1" customWidth="1"/>
    <col min="631" max="631" width="17.42578125" style="1" customWidth="1"/>
    <col min="632" max="632" width="16.140625" style="1" customWidth="1"/>
    <col min="633" max="633" width="16" style="1" customWidth="1"/>
    <col min="634" max="634" width="16.5703125" style="1" customWidth="1"/>
    <col min="635" max="883" width="11.42578125" style="1"/>
    <col min="884" max="884" width="19.85546875" style="1" customWidth="1"/>
    <col min="885" max="885" width="16.5703125" style="1" customWidth="1"/>
    <col min="886" max="886" width="17.5703125" style="1" customWidth="1"/>
    <col min="887" max="887" width="17.42578125" style="1" customWidth="1"/>
    <col min="888" max="888" width="16.140625" style="1" customWidth="1"/>
    <col min="889" max="889" width="16" style="1" customWidth="1"/>
    <col min="890" max="890" width="16.5703125" style="1" customWidth="1"/>
    <col min="891" max="1139" width="11.42578125" style="1"/>
    <col min="1140" max="1140" width="19.85546875" style="1" customWidth="1"/>
    <col min="1141" max="1141" width="16.5703125" style="1" customWidth="1"/>
    <col min="1142" max="1142" width="17.5703125" style="1" customWidth="1"/>
    <col min="1143" max="1143" width="17.42578125" style="1" customWidth="1"/>
    <col min="1144" max="1144" width="16.140625" style="1" customWidth="1"/>
    <col min="1145" max="1145" width="16" style="1" customWidth="1"/>
    <col min="1146" max="1146" width="16.5703125" style="1" customWidth="1"/>
    <col min="1147" max="1395" width="11.42578125" style="1"/>
    <col min="1396" max="1396" width="19.85546875" style="1" customWidth="1"/>
    <col min="1397" max="1397" width="16.5703125" style="1" customWidth="1"/>
    <col min="1398" max="1398" width="17.5703125" style="1" customWidth="1"/>
    <col min="1399" max="1399" width="17.42578125" style="1" customWidth="1"/>
    <col min="1400" max="1400" width="16.140625" style="1" customWidth="1"/>
    <col min="1401" max="1401" width="16" style="1" customWidth="1"/>
    <col min="1402" max="1402" width="16.5703125" style="1" customWidth="1"/>
    <col min="1403" max="1651" width="11.42578125" style="1"/>
    <col min="1652" max="1652" width="19.85546875" style="1" customWidth="1"/>
    <col min="1653" max="1653" width="16.5703125" style="1" customWidth="1"/>
    <col min="1654" max="1654" width="17.5703125" style="1" customWidth="1"/>
    <col min="1655" max="1655" width="17.42578125" style="1" customWidth="1"/>
    <col min="1656" max="1656" width="16.140625" style="1" customWidth="1"/>
    <col min="1657" max="1657" width="16" style="1" customWidth="1"/>
    <col min="1658" max="1658" width="16.5703125" style="1" customWidth="1"/>
    <col min="1659" max="1907" width="11.42578125" style="1"/>
    <col min="1908" max="1908" width="19.85546875" style="1" customWidth="1"/>
    <col min="1909" max="1909" width="16.5703125" style="1" customWidth="1"/>
    <col min="1910" max="1910" width="17.5703125" style="1" customWidth="1"/>
    <col min="1911" max="1911" width="17.42578125" style="1" customWidth="1"/>
    <col min="1912" max="1912" width="16.140625" style="1" customWidth="1"/>
    <col min="1913" max="1913" width="16" style="1" customWidth="1"/>
    <col min="1914" max="1914" width="16.5703125" style="1" customWidth="1"/>
    <col min="1915" max="2163" width="11.42578125" style="1"/>
    <col min="2164" max="2164" width="19.85546875" style="1" customWidth="1"/>
    <col min="2165" max="2165" width="16.5703125" style="1" customWidth="1"/>
    <col min="2166" max="2166" width="17.5703125" style="1" customWidth="1"/>
    <col min="2167" max="2167" width="17.42578125" style="1" customWidth="1"/>
    <col min="2168" max="2168" width="16.140625" style="1" customWidth="1"/>
    <col min="2169" max="2169" width="16" style="1" customWidth="1"/>
    <col min="2170" max="2170" width="16.5703125" style="1" customWidth="1"/>
    <col min="2171" max="2419" width="11.42578125" style="1"/>
    <col min="2420" max="2420" width="19.85546875" style="1" customWidth="1"/>
    <col min="2421" max="2421" width="16.5703125" style="1" customWidth="1"/>
    <col min="2422" max="2422" width="17.5703125" style="1" customWidth="1"/>
    <col min="2423" max="2423" width="17.42578125" style="1" customWidth="1"/>
    <col min="2424" max="2424" width="16.140625" style="1" customWidth="1"/>
    <col min="2425" max="2425" width="16" style="1" customWidth="1"/>
    <col min="2426" max="2426" width="16.5703125" style="1" customWidth="1"/>
    <col min="2427" max="2675" width="11.42578125" style="1"/>
    <col min="2676" max="2676" width="19.85546875" style="1" customWidth="1"/>
    <col min="2677" max="2677" width="16.5703125" style="1" customWidth="1"/>
    <col min="2678" max="2678" width="17.5703125" style="1" customWidth="1"/>
    <col min="2679" max="2679" width="17.42578125" style="1" customWidth="1"/>
    <col min="2680" max="2680" width="16.140625" style="1" customWidth="1"/>
    <col min="2681" max="2681" width="16" style="1" customWidth="1"/>
    <col min="2682" max="2682" width="16.5703125" style="1" customWidth="1"/>
    <col min="2683" max="2931" width="11.42578125" style="1"/>
    <col min="2932" max="2932" width="19.85546875" style="1" customWidth="1"/>
    <col min="2933" max="2933" width="16.5703125" style="1" customWidth="1"/>
    <col min="2934" max="2934" width="17.5703125" style="1" customWidth="1"/>
    <col min="2935" max="2935" width="17.42578125" style="1" customWidth="1"/>
    <col min="2936" max="2936" width="16.140625" style="1" customWidth="1"/>
    <col min="2937" max="2937" width="16" style="1" customWidth="1"/>
    <col min="2938" max="2938" width="16.5703125" style="1" customWidth="1"/>
    <col min="2939" max="3187" width="11.42578125" style="1"/>
    <col min="3188" max="3188" width="19.85546875" style="1" customWidth="1"/>
    <col min="3189" max="3189" width="16.5703125" style="1" customWidth="1"/>
    <col min="3190" max="3190" width="17.5703125" style="1" customWidth="1"/>
    <col min="3191" max="3191" width="17.42578125" style="1" customWidth="1"/>
    <col min="3192" max="3192" width="16.140625" style="1" customWidth="1"/>
    <col min="3193" max="3193" width="16" style="1" customWidth="1"/>
    <col min="3194" max="3194" width="16.5703125" style="1" customWidth="1"/>
    <col min="3195" max="3443" width="11.42578125" style="1"/>
    <col min="3444" max="3444" width="19.85546875" style="1" customWidth="1"/>
    <col min="3445" max="3445" width="16.5703125" style="1" customWidth="1"/>
    <col min="3446" max="3446" width="17.5703125" style="1" customWidth="1"/>
    <col min="3447" max="3447" width="17.42578125" style="1" customWidth="1"/>
    <col min="3448" max="3448" width="16.140625" style="1" customWidth="1"/>
    <col min="3449" max="3449" width="16" style="1" customWidth="1"/>
    <col min="3450" max="3450" width="16.5703125" style="1" customWidth="1"/>
    <col min="3451" max="3699" width="11.42578125" style="1"/>
    <col min="3700" max="3700" width="19.85546875" style="1" customWidth="1"/>
    <col min="3701" max="3701" width="16.5703125" style="1" customWidth="1"/>
    <col min="3702" max="3702" width="17.5703125" style="1" customWidth="1"/>
    <col min="3703" max="3703" width="17.42578125" style="1" customWidth="1"/>
    <col min="3704" max="3704" width="16.140625" style="1" customWidth="1"/>
    <col min="3705" max="3705" width="16" style="1" customWidth="1"/>
    <col min="3706" max="3706" width="16.5703125" style="1" customWidth="1"/>
    <col min="3707" max="3955" width="11.42578125" style="1"/>
    <col min="3956" max="3956" width="19.85546875" style="1" customWidth="1"/>
    <col min="3957" max="3957" width="16.5703125" style="1" customWidth="1"/>
    <col min="3958" max="3958" width="17.5703125" style="1" customWidth="1"/>
    <col min="3959" max="3959" width="17.42578125" style="1" customWidth="1"/>
    <col min="3960" max="3960" width="16.140625" style="1" customWidth="1"/>
    <col min="3961" max="3961" width="16" style="1" customWidth="1"/>
    <col min="3962" max="3962" width="16.5703125" style="1" customWidth="1"/>
    <col min="3963" max="4211" width="11.42578125" style="1"/>
    <col min="4212" max="4212" width="19.85546875" style="1" customWidth="1"/>
    <col min="4213" max="4213" width="16.5703125" style="1" customWidth="1"/>
    <col min="4214" max="4214" width="17.5703125" style="1" customWidth="1"/>
    <col min="4215" max="4215" width="17.42578125" style="1" customWidth="1"/>
    <col min="4216" max="4216" width="16.140625" style="1" customWidth="1"/>
    <col min="4217" max="4217" width="16" style="1" customWidth="1"/>
    <col min="4218" max="4218" width="16.5703125" style="1" customWidth="1"/>
    <col min="4219" max="4467" width="11.42578125" style="1"/>
    <col min="4468" max="4468" width="19.85546875" style="1" customWidth="1"/>
    <col min="4469" max="4469" width="16.5703125" style="1" customWidth="1"/>
    <col min="4470" max="4470" width="17.5703125" style="1" customWidth="1"/>
    <col min="4471" max="4471" width="17.42578125" style="1" customWidth="1"/>
    <col min="4472" max="4472" width="16.140625" style="1" customWidth="1"/>
    <col min="4473" max="4473" width="16" style="1" customWidth="1"/>
    <col min="4474" max="4474" width="16.5703125" style="1" customWidth="1"/>
    <col min="4475" max="4723" width="11.42578125" style="1"/>
    <col min="4724" max="4724" width="19.85546875" style="1" customWidth="1"/>
    <col min="4725" max="4725" width="16.5703125" style="1" customWidth="1"/>
    <col min="4726" max="4726" width="17.5703125" style="1" customWidth="1"/>
    <col min="4727" max="4727" width="17.42578125" style="1" customWidth="1"/>
    <col min="4728" max="4728" width="16.140625" style="1" customWidth="1"/>
    <col min="4729" max="4729" width="16" style="1" customWidth="1"/>
    <col min="4730" max="4730" width="16.5703125" style="1" customWidth="1"/>
    <col min="4731" max="4979" width="11.42578125" style="1"/>
    <col min="4980" max="4980" width="19.85546875" style="1" customWidth="1"/>
    <col min="4981" max="4981" width="16.5703125" style="1" customWidth="1"/>
    <col min="4982" max="4982" width="17.5703125" style="1" customWidth="1"/>
    <col min="4983" max="4983" width="17.42578125" style="1" customWidth="1"/>
    <col min="4984" max="4984" width="16.140625" style="1" customWidth="1"/>
    <col min="4985" max="4985" width="16" style="1" customWidth="1"/>
    <col min="4986" max="4986" width="16.5703125" style="1" customWidth="1"/>
    <col min="4987" max="5235" width="11.42578125" style="1"/>
    <col min="5236" max="5236" width="19.85546875" style="1" customWidth="1"/>
    <col min="5237" max="5237" width="16.5703125" style="1" customWidth="1"/>
    <col min="5238" max="5238" width="17.5703125" style="1" customWidth="1"/>
    <col min="5239" max="5239" width="17.42578125" style="1" customWidth="1"/>
    <col min="5240" max="5240" width="16.140625" style="1" customWidth="1"/>
    <col min="5241" max="5241" width="16" style="1" customWidth="1"/>
    <col min="5242" max="5242" width="16.5703125" style="1" customWidth="1"/>
    <col min="5243" max="5491" width="11.42578125" style="1"/>
    <col min="5492" max="5492" width="19.85546875" style="1" customWidth="1"/>
    <col min="5493" max="5493" width="16.5703125" style="1" customWidth="1"/>
    <col min="5494" max="5494" width="17.5703125" style="1" customWidth="1"/>
    <col min="5495" max="5495" width="17.42578125" style="1" customWidth="1"/>
    <col min="5496" max="5496" width="16.140625" style="1" customWidth="1"/>
    <col min="5497" max="5497" width="16" style="1" customWidth="1"/>
    <col min="5498" max="5498" width="16.5703125" style="1" customWidth="1"/>
    <col min="5499" max="5747" width="11.42578125" style="1"/>
    <col min="5748" max="5748" width="19.85546875" style="1" customWidth="1"/>
    <col min="5749" max="5749" width="16.5703125" style="1" customWidth="1"/>
    <col min="5750" max="5750" width="17.5703125" style="1" customWidth="1"/>
    <col min="5751" max="5751" width="17.42578125" style="1" customWidth="1"/>
    <col min="5752" max="5752" width="16.140625" style="1" customWidth="1"/>
    <col min="5753" max="5753" width="16" style="1" customWidth="1"/>
    <col min="5754" max="5754" width="16.5703125" style="1" customWidth="1"/>
    <col min="5755" max="6003" width="11.42578125" style="1"/>
    <col min="6004" max="6004" width="19.85546875" style="1" customWidth="1"/>
    <col min="6005" max="6005" width="16.5703125" style="1" customWidth="1"/>
    <col min="6006" max="6006" width="17.5703125" style="1" customWidth="1"/>
    <col min="6007" max="6007" width="17.42578125" style="1" customWidth="1"/>
    <col min="6008" max="6008" width="16.140625" style="1" customWidth="1"/>
    <col min="6009" max="6009" width="16" style="1" customWidth="1"/>
    <col min="6010" max="6010" width="16.5703125" style="1" customWidth="1"/>
    <col min="6011" max="6259" width="11.42578125" style="1"/>
    <col min="6260" max="6260" width="19.85546875" style="1" customWidth="1"/>
    <col min="6261" max="6261" width="16.5703125" style="1" customWidth="1"/>
    <col min="6262" max="6262" width="17.5703125" style="1" customWidth="1"/>
    <col min="6263" max="6263" width="17.42578125" style="1" customWidth="1"/>
    <col min="6264" max="6264" width="16.140625" style="1" customWidth="1"/>
    <col min="6265" max="6265" width="16" style="1" customWidth="1"/>
    <col min="6266" max="6266" width="16.5703125" style="1" customWidth="1"/>
    <col min="6267" max="6515" width="11.42578125" style="1"/>
    <col min="6516" max="6516" width="19.85546875" style="1" customWidth="1"/>
    <col min="6517" max="6517" width="16.5703125" style="1" customWidth="1"/>
    <col min="6518" max="6518" width="17.5703125" style="1" customWidth="1"/>
    <col min="6519" max="6519" width="17.42578125" style="1" customWidth="1"/>
    <col min="6520" max="6520" width="16.140625" style="1" customWidth="1"/>
    <col min="6521" max="6521" width="16" style="1" customWidth="1"/>
    <col min="6522" max="6522" width="16.5703125" style="1" customWidth="1"/>
    <col min="6523" max="6771" width="11.42578125" style="1"/>
    <col min="6772" max="6772" width="19.85546875" style="1" customWidth="1"/>
    <col min="6773" max="6773" width="16.5703125" style="1" customWidth="1"/>
    <col min="6774" max="6774" width="17.5703125" style="1" customWidth="1"/>
    <col min="6775" max="6775" width="17.42578125" style="1" customWidth="1"/>
    <col min="6776" max="6776" width="16.140625" style="1" customWidth="1"/>
    <col min="6777" max="6777" width="16" style="1" customWidth="1"/>
    <col min="6778" max="6778" width="16.5703125" style="1" customWidth="1"/>
    <col min="6779" max="7027" width="11.42578125" style="1"/>
    <col min="7028" max="7028" width="19.85546875" style="1" customWidth="1"/>
    <col min="7029" max="7029" width="16.5703125" style="1" customWidth="1"/>
    <col min="7030" max="7030" width="17.5703125" style="1" customWidth="1"/>
    <col min="7031" max="7031" width="17.42578125" style="1" customWidth="1"/>
    <col min="7032" max="7032" width="16.140625" style="1" customWidth="1"/>
    <col min="7033" max="7033" width="16" style="1" customWidth="1"/>
    <col min="7034" max="7034" width="16.5703125" style="1" customWidth="1"/>
    <col min="7035" max="7283" width="11.42578125" style="1"/>
    <col min="7284" max="7284" width="19.85546875" style="1" customWidth="1"/>
    <col min="7285" max="7285" width="16.5703125" style="1" customWidth="1"/>
    <col min="7286" max="7286" width="17.5703125" style="1" customWidth="1"/>
    <col min="7287" max="7287" width="17.42578125" style="1" customWidth="1"/>
    <col min="7288" max="7288" width="16.140625" style="1" customWidth="1"/>
    <col min="7289" max="7289" width="16" style="1" customWidth="1"/>
    <col min="7290" max="7290" width="16.5703125" style="1" customWidth="1"/>
    <col min="7291" max="7539" width="11.42578125" style="1"/>
    <col min="7540" max="7540" width="19.85546875" style="1" customWidth="1"/>
    <col min="7541" max="7541" width="16.5703125" style="1" customWidth="1"/>
    <col min="7542" max="7542" width="17.5703125" style="1" customWidth="1"/>
    <col min="7543" max="7543" width="17.42578125" style="1" customWidth="1"/>
    <col min="7544" max="7544" width="16.140625" style="1" customWidth="1"/>
    <col min="7545" max="7545" width="16" style="1" customWidth="1"/>
    <col min="7546" max="7546" width="16.5703125" style="1" customWidth="1"/>
    <col min="7547" max="7795" width="11.42578125" style="1"/>
    <col min="7796" max="7796" width="19.85546875" style="1" customWidth="1"/>
    <col min="7797" max="7797" width="16.5703125" style="1" customWidth="1"/>
    <col min="7798" max="7798" width="17.5703125" style="1" customWidth="1"/>
    <col min="7799" max="7799" width="17.42578125" style="1" customWidth="1"/>
    <col min="7800" max="7800" width="16.140625" style="1" customWidth="1"/>
    <col min="7801" max="7801" width="16" style="1" customWidth="1"/>
    <col min="7802" max="7802" width="16.5703125" style="1" customWidth="1"/>
    <col min="7803" max="8051" width="11.42578125" style="1"/>
    <col min="8052" max="8052" width="19.85546875" style="1" customWidth="1"/>
    <col min="8053" max="8053" width="16.5703125" style="1" customWidth="1"/>
    <col min="8054" max="8054" width="17.5703125" style="1" customWidth="1"/>
    <col min="8055" max="8055" width="17.42578125" style="1" customWidth="1"/>
    <col min="8056" max="8056" width="16.140625" style="1" customWidth="1"/>
    <col min="8057" max="8057" width="16" style="1" customWidth="1"/>
    <col min="8058" max="8058" width="16.5703125" style="1" customWidth="1"/>
    <col min="8059" max="8307" width="11.42578125" style="1"/>
    <col min="8308" max="8308" width="19.85546875" style="1" customWidth="1"/>
    <col min="8309" max="8309" width="16.5703125" style="1" customWidth="1"/>
    <col min="8310" max="8310" width="17.5703125" style="1" customWidth="1"/>
    <col min="8311" max="8311" width="17.42578125" style="1" customWidth="1"/>
    <col min="8312" max="8312" width="16.140625" style="1" customWidth="1"/>
    <col min="8313" max="8313" width="16" style="1" customWidth="1"/>
    <col min="8314" max="8314" width="16.5703125" style="1" customWidth="1"/>
    <col min="8315" max="8563" width="11.42578125" style="1"/>
    <col min="8564" max="8564" width="19.85546875" style="1" customWidth="1"/>
    <col min="8565" max="8565" width="16.5703125" style="1" customWidth="1"/>
    <col min="8566" max="8566" width="17.5703125" style="1" customWidth="1"/>
    <col min="8567" max="8567" width="17.42578125" style="1" customWidth="1"/>
    <col min="8568" max="8568" width="16.140625" style="1" customWidth="1"/>
    <col min="8569" max="8569" width="16" style="1" customWidth="1"/>
    <col min="8570" max="8570" width="16.5703125" style="1" customWidth="1"/>
    <col min="8571" max="8819" width="11.42578125" style="1"/>
    <col min="8820" max="8820" width="19.85546875" style="1" customWidth="1"/>
    <col min="8821" max="8821" width="16.5703125" style="1" customWidth="1"/>
    <col min="8822" max="8822" width="17.5703125" style="1" customWidth="1"/>
    <col min="8823" max="8823" width="17.42578125" style="1" customWidth="1"/>
    <col min="8824" max="8824" width="16.140625" style="1" customWidth="1"/>
    <col min="8825" max="8825" width="16" style="1" customWidth="1"/>
    <col min="8826" max="8826" width="16.5703125" style="1" customWidth="1"/>
    <col min="8827" max="9075" width="11.42578125" style="1"/>
    <col min="9076" max="9076" width="19.85546875" style="1" customWidth="1"/>
    <col min="9077" max="9077" width="16.5703125" style="1" customWidth="1"/>
    <col min="9078" max="9078" width="17.5703125" style="1" customWidth="1"/>
    <col min="9079" max="9079" width="17.42578125" style="1" customWidth="1"/>
    <col min="9080" max="9080" width="16.140625" style="1" customWidth="1"/>
    <col min="9081" max="9081" width="16" style="1" customWidth="1"/>
    <col min="9082" max="9082" width="16.5703125" style="1" customWidth="1"/>
    <col min="9083" max="9331" width="11.42578125" style="1"/>
    <col min="9332" max="9332" width="19.85546875" style="1" customWidth="1"/>
    <col min="9333" max="9333" width="16.5703125" style="1" customWidth="1"/>
    <col min="9334" max="9334" width="17.5703125" style="1" customWidth="1"/>
    <col min="9335" max="9335" width="17.42578125" style="1" customWidth="1"/>
    <col min="9336" max="9336" width="16.140625" style="1" customWidth="1"/>
    <col min="9337" max="9337" width="16" style="1" customWidth="1"/>
    <col min="9338" max="9338" width="16.5703125" style="1" customWidth="1"/>
    <col min="9339" max="9587" width="11.42578125" style="1"/>
    <col min="9588" max="9588" width="19.85546875" style="1" customWidth="1"/>
    <col min="9589" max="9589" width="16.5703125" style="1" customWidth="1"/>
    <col min="9590" max="9590" width="17.5703125" style="1" customWidth="1"/>
    <col min="9591" max="9591" width="17.42578125" style="1" customWidth="1"/>
    <col min="9592" max="9592" width="16.140625" style="1" customWidth="1"/>
    <col min="9593" max="9593" width="16" style="1" customWidth="1"/>
    <col min="9594" max="9594" width="16.5703125" style="1" customWidth="1"/>
    <col min="9595" max="9843" width="11.42578125" style="1"/>
    <col min="9844" max="9844" width="19.85546875" style="1" customWidth="1"/>
    <col min="9845" max="9845" width="16.5703125" style="1" customWidth="1"/>
    <col min="9846" max="9846" width="17.5703125" style="1" customWidth="1"/>
    <col min="9847" max="9847" width="17.42578125" style="1" customWidth="1"/>
    <col min="9848" max="9848" width="16.140625" style="1" customWidth="1"/>
    <col min="9849" max="9849" width="16" style="1" customWidth="1"/>
    <col min="9850" max="9850" width="16.5703125" style="1" customWidth="1"/>
    <col min="9851" max="10099" width="11.42578125" style="1"/>
    <col min="10100" max="10100" width="19.85546875" style="1" customWidth="1"/>
    <col min="10101" max="10101" width="16.5703125" style="1" customWidth="1"/>
    <col min="10102" max="10102" width="17.5703125" style="1" customWidth="1"/>
    <col min="10103" max="10103" width="17.42578125" style="1" customWidth="1"/>
    <col min="10104" max="10104" width="16.140625" style="1" customWidth="1"/>
    <col min="10105" max="10105" width="16" style="1" customWidth="1"/>
    <col min="10106" max="10106" width="16.5703125" style="1" customWidth="1"/>
    <col min="10107" max="10355" width="11.42578125" style="1"/>
    <col min="10356" max="10356" width="19.85546875" style="1" customWidth="1"/>
    <col min="10357" max="10357" width="16.5703125" style="1" customWidth="1"/>
    <col min="10358" max="10358" width="17.5703125" style="1" customWidth="1"/>
    <col min="10359" max="10359" width="17.42578125" style="1" customWidth="1"/>
    <col min="10360" max="10360" width="16.140625" style="1" customWidth="1"/>
    <col min="10361" max="10361" width="16" style="1" customWidth="1"/>
    <col min="10362" max="10362" width="16.5703125" style="1" customWidth="1"/>
    <col min="10363" max="10611" width="11.42578125" style="1"/>
    <col min="10612" max="10612" width="19.85546875" style="1" customWidth="1"/>
    <col min="10613" max="10613" width="16.5703125" style="1" customWidth="1"/>
    <col min="10614" max="10614" width="17.5703125" style="1" customWidth="1"/>
    <col min="10615" max="10615" width="17.42578125" style="1" customWidth="1"/>
    <col min="10616" max="10616" width="16.140625" style="1" customWidth="1"/>
    <col min="10617" max="10617" width="16" style="1" customWidth="1"/>
    <col min="10618" max="10618" width="16.5703125" style="1" customWidth="1"/>
    <col min="10619" max="10867" width="11.42578125" style="1"/>
    <col min="10868" max="10868" width="19.85546875" style="1" customWidth="1"/>
    <col min="10869" max="10869" width="16.5703125" style="1" customWidth="1"/>
    <col min="10870" max="10870" width="17.5703125" style="1" customWidth="1"/>
    <col min="10871" max="10871" width="17.42578125" style="1" customWidth="1"/>
    <col min="10872" max="10872" width="16.140625" style="1" customWidth="1"/>
    <col min="10873" max="10873" width="16" style="1" customWidth="1"/>
    <col min="10874" max="10874" width="16.5703125" style="1" customWidth="1"/>
    <col min="10875" max="11123" width="11.42578125" style="1"/>
    <col min="11124" max="11124" width="19.85546875" style="1" customWidth="1"/>
    <col min="11125" max="11125" width="16.5703125" style="1" customWidth="1"/>
    <col min="11126" max="11126" width="17.5703125" style="1" customWidth="1"/>
    <col min="11127" max="11127" width="17.42578125" style="1" customWidth="1"/>
    <col min="11128" max="11128" width="16.140625" style="1" customWidth="1"/>
    <col min="11129" max="11129" width="16" style="1" customWidth="1"/>
    <col min="11130" max="11130" width="16.5703125" style="1" customWidth="1"/>
    <col min="11131" max="11379" width="11.42578125" style="1"/>
    <col min="11380" max="11380" width="19.85546875" style="1" customWidth="1"/>
    <col min="11381" max="11381" width="16.5703125" style="1" customWidth="1"/>
    <col min="11382" max="11382" width="17.5703125" style="1" customWidth="1"/>
    <col min="11383" max="11383" width="17.42578125" style="1" customWidth="1"/>
    <col min="11384" max="11384" width="16.140625" style="1" customWidth="1"/>
    <col min="11385" max="11385" width="16" style="1" customWidth="1"/>
    <col min="11386" max="11386" width="16.5703125" style="1" customWidth="1"/>
    <col min="11387" max="11635" width="11.42578125" style="1"/>
    <col min="11636" max="11636" width="19.85546875" style="1" customWidth="1"/>
    <col min="11637" max="11637" width="16.5703125" style="1" customWidth="1"/>
    <col min="11638" max="11638" width="17.5703125" style="1" customWidth="1"/>
    <col min="11639" max="11639" width="17.42578125" style="1" customWidth="1"/>
    <col min="11640" max="11640" width="16.140625" style="1" customWidth="1"/>
    <col min="11641" max="11641" width="16" style="1" customWidth="1"/>
    <col min="11642" max="11642" width="16.5703125" style="1" customWidth="1"/>
    <col min="11643" max="11891" width="11.42578125" style="1"/>
    <col min="11892" max="11892" width="19.85546875" style="1" customWidth="1"/>
    <col min="11893" max="11893" width="16.5703125" style="1" customWidth="1"/>
    <col min="11894" max="11894" width="17.5703125" style="1" customWidth="1"/>
    <col min="11895" max="11895" width="17.42578125" style="1" customWidth="1"/>
    <col min="11896" max="11896" width="16.140625" style="1" customWidth="1"/>
    <col min="11897" max="11897" width="16" style="1" customWidth="1"/>
    <col min="11898" max="11898" width="16.5703125" style="1" customWidth="1"/>
    <col min="11899" max="12147" width="11.42578125" style="1"/>
    <col min="12148" max="12148" width="19.85546875" style="1" customWidth="1"/>
    <col min="12149" max="12149" width="16.5703125" style="1" customWidth="1"/>
    <col min="12150" max="12150" width="17.5703125" style="1" customWidth="1"/>
    <col min="12151" max="12151" width="17.42578125" style="1" customWidth="1"/>
    <col min="12152" max="12152" width="16.140625" style="1" customWidth="1"/>
    <col min="12153" max="12153" width="16" style="1" customWidth="1"/>
    <col min="12154" max="12154" width="16.5703125" style="1" customWidth="1"/>
    <col min="12155" max="12403" width="11.42578125" style="1"/>
    <col min="12404" max="12404" width="19.85546875" style="1" customWidth="1"/>
    <col min="12405" max="12405" width="16.5703125" style="1" customWidth="1"/>
    <col min="12406" max="12406" width="17.5703125" style="1" customWidth="1"/>
    <col min="12407" max="12407" width="17.42578125" style="1" customWidth="1"/>
    <col min="12408" max="12408" width="16.140625" style="1" customWidth="1"/>
    <col min="12409" max="12409" width="16" style="1" customWidth="1"/>
    <col min="12410" max="12410" width="16.5703125" style="1" customWidth="1"/>
    <col min="12411" max="12659" width="11.42578125" style="1"/>
    <col min="12660" max="12660" width="19.85546875" style="1" customWidth="1"/>
    <col min="12661" max="12661" width="16.5703125" style="1" customWidth="1"/>
    <col min="12662" max="12662" width="17.5703125" style="1" customWidth="1"/>
    <col min="12663" max="12663" width="17.42578125" style="1" customWidth="1"/>
    <col min="12664" max="12664" width="16.140625" style="1" customWidth="1"/>
    <col min="12665" max="12665" width="16" style="1" customWidth="1"/>
    <col min="12666" max="12666" width="16.5703125" style="1" customWidth="1"/>
    <col min="12667" max="12915" width="11.42578125" style="1"/>
    <col min="12916" max="12916" width="19.85546875" style="1" customWidth="1"/>
    <col min="12917" max="12917" width="16.5703125" style="1" customWidth="1"/>
    <col min="12918" max="12918" width="17.5703125" style="1" customWidth="1"/>
    <col min="12919" max="12919" width="17.42578125" style="1" customWidth="1"/>
    <col min="12920" max="12920" width="16.140625" style="1" customWidth="1"/>
    <col min="12921" max="12921" width="16" style="1" customWidth="1"/>
    <col min="12922" max="12922" width="16.5703125" style="1" customWidth="1"/>
    <col min="12923" max="13171" width="11.42578125" style="1"/>
    <col min="13172" max="13172" width="19.85546875" style="1" customWidth="1"/>
    <col min="13173" max="13173" width="16.5703125" style="1" customWidth="1"/>
    <col min="13174" max="13174" width="17.5703125" style="1" customWidth="1"/>
    <col min="13175" max="13175" width="17.42578125" style="1" customWidth="1"/>
    <col min="13176" max="13176" width="16.140625" style="1" customWidth="1"/>
    <col min="13177" max="13177" width="16" style="1" customWidth="1"/>
    <col min="13178" max="13178" width="16.5703125" style="1" customWidth="1"/>
    <col min="13179" max="13427" width="11.42578125" style="1"/>
    <col min="13428" max="13428" width="19.85546875" style="1" customWidth="1"/>
    <col min="13429" max="13429" width="16.5703125" style="1" customWidth="1"/>
    <col min="13430" max="13430" width="17.5703125" style="1" customWidth="1"/>
    <col min="13431" max="13431" width="17.42578125" style="1" customWidth="1"/>
    <col min="13432" max="13432" width="16.140625" style="1" customWidth="1"/>
    <col min="13433" max="13433" width="16" style="1" customWidth="1"/>
    <col min="13434" max="13434" width="16.5703125" style="1" customWidth="1"/>
    <col min="13435" max="13683" width="11.42578125" style="1"/>
    <col min="13684" max="13684" width="19.85546875" style="1" customWidth="1"/>
    <col min="13685" max="13685" width="16.5703125" style="1" customWidth="1"/>
    <col min="13686" max="13686" width="17.5703125" style="1" customWidth="1"/>
    <col min="13687" max="13687" width="17.42578125" style="1" customWidth="1"/>
    <col min="13688" max="13688" width="16.140625" style="1" customWidth="1"/>
    <col min="13689" max="13689" width="16" style="1" customWidth="1"/>
    <col min="13690" max="13690" width="16.5703125" style="1" customWidth="1"/>
    <col min="13691" max="13939" width="11.42578125" style="1"/>
    <col min="13940" max="13940" width="19.85546875" style="1" customWidth="1"/>
    <col min="13941" max="13941" width="16.5703125" style="1" customWidth="1"/>
    <col min="13942" max="13942" width="17.5703125" style="1" customWidth="1"/>
    <col min="13943" max="13943" width="17.42578125" style="1" customWidth="1"/>
    <col min="13944" max="13944" width="16.140625" style="1" customWidth="1"/>
    <col min="13945" max="13945" width="16" style="1" customWidth="1"/>
    <col min="13946" max="13946" width="16.5703125" style="1" customWidth="1"/>
    <col min="13947" max="14195" width="11.42578125" style="1"/>
    <col min="14196" max="14196" width="19.85546875" style="1" customWidth="1"/>
    <col min="14197" max="14197" width="16.5703125" style="1" customWidth="1"/>
    <col min="14198" max="14198" width="17.5703125" style="1" customWidth="1"/>
    <col min="14199" max="14199" width="17.42578125" style="1" customWidth="1"/>
    <col min="14200" max="14200" width="16.140625" style="1" customWidth="1"/>
    <col min="14201" max="14201" width="16" style="1" customWidth="1"/>
    <col min="14202" max="14202" width="16.5703125" style="1" customWidth="1"/>
    <col min="14203" max="14451" width="11.42578125" style="1"/>
    <col min="14452" max="14452" width="19.85546875" style="1" customWidth="1"/>
    <col min="14453" max="14453" width="16.5703125" style="1" customWidth="1"/>
    <col min="14454" max="14454" width="17.5703125" style="1" customWidth="1"/>
    <col min="14455" max="14455" width="17.42578125" style="1" customWidth="1"/>
    <col min="14456" max="14456" width="16.140625" style="1" customWidth="1"/>
    <col min="14457" max="14457" width="16" style="1" customWidth="1"/>
    <col min="14458" max="14458" width="16.5703125" style="1" customWidth="1"/>
    <col min="14459" max="14707" width="11.42578125" style="1"/>
    <col min="14708" max="14708" width="19.85546875" style="1" customWidth="1"/>
    <col min="14709" max="14709" width="16.5703125" style="1" customWidth="1"/>
    <col min="14710" max="14710" width="17.5703125" style="1" customWidth="1"/>
    <col min="14711" max="14711" width="17.42578125" style="1" customWidth="1"/>
    <col min="14712" max="14712" width="16.140625" style="1" customWidth="1"/>
    <col min="14713" max="14713" width="16" style="1" customWidth="1"/>
    <col min="14714" max="14714" width="16.5703125" style="1" customWidth="1"/>
    <col min="14715" max="14963" width="11.42578125" style="1"/>
    <col min="14964" max="14964" width="19.85546875" style="1" customWidth="1"/>
    <col min="14965" max="14965" width="16.5703125" style="1" customWidth="1"/>
    <col min="14966" max="14966" width="17.5703125" style="1" customWidth="1"/>
    <col min="14967" max="14967" width="17.42578125" style="1" customWidth="1"/>
    <col min="14968" max="14968" width="16.140625" style="1" customWidth="1"/>
    <col min="14969" max="14969" width="16" style="1" customWidth="1"/>
    <col min="14970" max="14970" width="16.5703125" style="1" customWidth="1"/>
    <col min="14971" max="15219" width="11.42578125" style="1"/>
    <col min="15220" max="15220" width="19.85546875" style="1" customWidth="1"/>
    <col min="15221" max="15221" width="16.5703125" style="1" customWidth="1"/>
    <col min="15222" max="15222" width="17.5703125" style="1" customWidth="1"/>
    <col min="15223" max="15223" width="17.42578125" style="1" customWidth="1"/>
    <col min="15224" max="15224" width="16.140625" style="1" customWidth="1"/>
    <col min="15225" max="15225" width="16" style="1" customWidth="1"/>
    <col min="15226" max="15226" width="16.5703125" style="1" customWidth="1"/>
    <col min="15227" max="15475" width="11.42578125" style="1"/>
    <col min="15476" max="15476" width="19.85546875" style="1" customWidth="1"/>
    <col min="15477" max="15477" width="16.5703125" style="1" customWidth="1"/>
    <col min="15478" max="15478" width="17.5703125" style="1" customWidth="1"/>
    <col min="15479" max="15479" width="17.42578125" style="1" customWidth="1"/>
    <col min="15480" max="15480" width="16.140625" style="1" customWidth="1"/>
    <col min="15481" max="15481" width="16" style="1" customWidth="1"/>
    <col min="15482" max="15482" width="16.5703125" style="1" customWidth="1"/>
    <col min="15483" max="15731" width="11.42578125" style="1"/>
    <col min="15732" max="15732" width="19.85546875" style="1" customWidth="1"/>
    <col min="15733" max="15733" width="16.5703125" style="1" customWidth="1"/>
    <col min="15734" max="15734" width="17.5703125" style="1" customWidth="1"/>
    <col min="15735" max="15735" width="17.42578125" style="1" customWidth="1"/>
    <col min="15736" max="15736" width="16.140625" style="1" customWidth="1"/>
    <col min="15737" max="15737" width="16" style="1" customWidth="1"/>
    <col min="15738" max="15738" width="16.5703125" style="1" customWidth="1"/>
    <col min="15739" max="15987" width="11.42578125" style="1"/>
    <col min="15988" max="15988" width="19.85546875" style="1" customWidth="1"/>
    <col min="15989" max="15989" width="16.5703125" style="1" customWidth="1"/>
    <col min="15990" max="15990" width="17.5703125" style="1" customWidth="1"/>
    <col min="15991" max="15991" width="17.42578125" style="1" customWidth="1"/>
    <col min="15992" max="15992" width="16.140625" style="1" customWidth="1"/>
    <col min="15993" max="15993" width="16" style="1" customWidth="1"/>
    <col min="15994" max="15994" width="16.5703125" style="1" customWidth="1"/>
    <col min="15995" max="16384" width="11.42578125" style="1"/>
  </cols>
  <sheetData>
    <row r="1" spans="1:18" ht="27.75">
      <c r="B1" s="8" t="s">
        <v>339</v>
      </c>
    </row>
    <row r="2" spans="1:18" ht="27.75">
      <c r="B2" s="8" t="s">
        <v>340</v>
      </c>
    </row>
    <row r="3" spans="1:18" ht="27.75">
      <c r="B3" s="8" t="s">
        <v>341</v>
      </c>
    </row>
    <row r="4" spans="1:18" ht="27.75">
      <c r="B4" s="8" t="s">
        <v>343</v>
      </c>
    </row>
    <row r="5" spans="1:18" ht="27.75">
      <c r="B5" s="8"/>
    </row>
    <row r="6" spans="1:18" ht="99" customHeight="1" thickBot="1">
      <c r="A6" s="35" t="s">
        <v>315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22.5" customHeight="1">
      <c r="A7" s="37" t="s">
        <v>0</v>
      </c>
      <c r="B7" s="37" t="s">
        <v>54</v>
      </c>
      <c r="C7" s="39" t="s">
        <v>293</v>
      </c>
      <c r="D7" s="42" t="s">
        <v>283</v>
      </c>
      <c r="E7" s="43"/>
      <c r="F7" s="42" t="s">
        <v>292</v>
      </c>
      <c r="G7" s="46"/>
      <c r="H7" s="48" t="s">
        <v>282</v>
      </c>
      <c r="I7" s="49"/>
      <c r="J7" s="48" t="s">
        <v>277</v>
      </c>
      <c r="K7" s="54"/>
      <c r="L7" s="49"/>
      <c r="M7" s="48" t="s">
        <v>278</v>
      </c>
      <c r="N7" s="54"/>
      <c r="O7" s="49"/>
      <c r="P7" s="48" t="s">
        <v>279</v>
      </c>
      <c r="Q7" s="54"/>
      <c r="R7" s="49"/>
    </row>
    <row r="8" spans="1:18" ht="22.5" customHeight="1">
      <c r="A8" s="37"/>
      <c r="B8" s="37"/>
      <c r="C8" s="40"/>
      <c r="D8" s="44"/>
      <c r="E8" s="45"/>
      <c r="F8" s="44"/>
      <c r="G8" s="47"/>
      <c r="H8" s="50"/>
      <c r="I8" s="51"/>
      <c r="J8" s="50"/>
      <c r="K8" s="55"/>
      <c r="L8" s="51"/>
      <c r="M8" s="50"/>
      <c r="N8" s="55"/>
      <c r="O8" s="51"/>
      <c r="P8" s="50"/>
      <c r="Q8" s="55"/>
      <c r="R8" s="51"/>
    </row>
    <row r="9" spans="1:18" ht="22.5" customHeight="1" thickBot="1">
      <c r="A9" s="38"/>
      <c r="B9" s="38"/>
      <c r="C9" s="40"/>
      <c r="D9" s="44"/>
      <c r="E9" s="45"/>
      <c r="F9" s="44"/>
      <c r="G9" s="47"/>
      <c r="H9" s="52"/>
      <c r="I9" s="53"/>
      <c r="J9" s="52"/>
      <c r="K9" s="56"/>
      <c r="L9" s="53"/>
      <c r="M9" s="52"/>
      <c r="N9" s="56"/>
      <c r="O9" s="53"/>
      <c r="P9" s="52"/>
      <c r="Q9" s="56"/>
      <c r="R9" s="53"/>
    </row>
    <row r="10" spans="1:18" ht="78" customHeight="1" thickBot="1">
      <c r="A10" s="37"/>
      <c r="B10" s="37"/>
      <c r="C10" s="41"/>
      <c r="D10" s="7" t="s">
        <v>284</v>
      </c>
      <c r="E10" s="7" t="s">
        <v>285</v>
      </c>
      <c r="F10" s="7" t="s">
        <v>284</v>
      </c>
      <c r="G10" s="7" t="s">
        <v>285</v>
      </c>
      <c r="H10" s="5" t="s">
        <v>290</v>
      </c>
      <c r="I10" s="5" t="s">
        <v>291</v>
      </c>
      <c r="J10" s="6" t="s">
        <v>1</v>
      </c>
      <c r="K10" s="6" t="s">
        <v>276</v>
      </c>
      <c r="L10" s="6" t="s">
        <v>280</v>
      </c>
      <c r="M10" s="6" t="s">
        <v>1</v>
      </c>
      <c r="N10" s="6" t="s">
        <v>276</v>
      </c>
      <c r="O10" s="6" t="s">
        <v>280</v>
      </c>
      <c r="P10" s="6" t="s">
        <v>1</v>
      </c>
      <c r="Q10" s="6" t="s">
        <v>276</v>
      </c>
      <c r="R10" s="6" t="s">
        <v>280</v>
      </c>
    </row>
    <row r="11" spans="1:18" ht="54" customHeight="1" thickTop="1" thickBot="1">
      <c r="A11" s="60" t="s">
        <v>21</v>
      </c>
      <c r="B11" s="6" t="s">
        <v>29</v>
      </c>
      <c r="C11" s="2">
        <v>15</v>
      </c>
      <c r="D11" s="2">
        <v>11</v>
      </c>
      <c r="E11" s="2">
        <v>3</v>
      </c>
      <c r="F11" s="2">
        <v>1</v>
      </c>
      <c r="G11" s="2">
        <v>0</v>
      </c>
      <c r="H11" s="2">
        <f>G11+F11</f>
        <v>1</v>
      </c>
      <c r="I11" s="2">
        <f>D11+E11</f>
        <v>14</v>
      </c>
      <c r="J11" s="2">
        <v>640</v>
      </c>
      <c r="K11" s="2">
        <v>123</v>
      </c>
      <c r="L11" s="6">
        <v>763</v>
      </c>
      <c r="M11" s="2">
        <v>900</v>
      </c>
      <c r="N11" s="2">
        <v>306</v>
      </c>
      <c r="O11" s="6">
        <v>1206</v>
      </c>
      <c r="P11" s="2">
        <v>1540</v>
      </c>
      <c r="Q11" s="2">
        <v>429</v>
      </c>
      <c r="R11" s="6">
        <v>1969</v>
      </c>
    </row>
    <row r="12" spans="1:18" ht="54" customHeight="1" thickTop="1" thickBot="1">
      <c r="A12" s="61"/>
      <c r="B12" s="6" t="s">
        <v>55</v>
      </c>
      <c r="C12" s="2">
        <v>3</v>
      </c>
      <c r="D12" s="2">
        <v>3</v>
      </c>
      <c r="E12" s="2">
        <v>0</v>
      </c>
      <c r="F12" s="2">
        <v>0</v>
      </c>
      <c r="G12" s="2">
        <v>0</v>
      </c>
      <c r="H12" s="2">
        <f t="shared" ref="H12:H31" si="0">G12+F12</f>
        <v>0</v>
      </c>
      <c r="I12" s="2">
        <f t="shared" ref="I12:I31" si="1">D12+E12</f>
        <v>3</v>
      </c>
      <c r="J12" s="2">
        <v>190</v>
      </c>
      <c r="K12" s="2">
        <v>63</v>
      </c>
      <c r="L12" s="6">
        <v>253</v>
      </c>
      <c r="M12" s="2">
        <v>0</v>
      </c>
      <c r="N12" s="2">
        <v>0</v>
      </c>
      <c r="O12" s="6">
        <v>0</v>
      </c>
      <c r="P12" s="2">
        <v>190</v>
      </c>
      <c r="Q12" s="2">
        <v>63</v>
      </c>
      <c r="R12" s="6">
        <v>253</v>
      </c>
    </row>
    <row r="13" spans="1:18" ht="54" customHeight="1" thickTop="1" thickBot="1">
      <c r="A13" s="61"/>
      <c r="B13" s="6" t="s">
        <v>56</v>
      </c>
      <c r="C13" s="2">
        <v>10</v>
      </c>
      <c r="D13" s="2">
        <v>8</v>
      </c>
      <c r="E13" s="2">
        <v>2</v>
      </c>
      <c r="F13" s="2">
        <v>0</v>
      </c>
      <c r="G13" s="2">
        <v>0</v>
      </c>
      <c r="H13" s="2">
        <f t="shared" si="0"/>
        <v>0</v>
      </c>
      <c r="I13" s="2">
        <f t="shared" si="1"/>
        <v>10</v>
      </c>
      <c r="J13" s="2">
        <v>612</v>
      </c>
      <c r="K13" s="2">
        <v>302</v>
      </c>
      <c r="L13" s="6">
        <v>914</v>
      </c>
      <c r="M13" s="2">
        <v>579</v>
      </c>
      <c r="N13" s="2">
        <v>232</v>
      </c>
      <c r="O13" s="6">
        <v>811</v>
      </c>
      <c r="P13" s="2">
        <v>1191</v>
      </c>
      <c r="Q13" s="2">
        <v>534</v>
      </c>
      <c r="R13" s="6">
        <v>1725</v>
      </c>
    </row>
    <row r="14" spans="1:18" ht="54" customHeight="1" thickTop="1" thickBot="1">
      <c r="A14" s="61"/>
      <c r="B14" s="6" t="s">
        <v>57</v>
      </c>
      <c r="C14" s="2">
        <v>11</v>
      </c>
      <c r="D14" s="2">
        <v>8</v>
      </c>
      <c r="E14" s="2">
        <v>2</v>
      </c>
      <c r="F14" s="2">
        <v>1</v>
      </c>
      <c r="G14" s="2">
        <v>0</v>
      </c>
      <c r="H14" s="2">
        <f t="shared" si="0"/>
        <v>1</v>
      </c>
      <c r="I14" s="2">
        <f t="shared" si="1"/>
        <v>10</v>
      </c>
      <c r="J14" s="2">
        <v>616</v>
      </c>
      <c r="K14" s="2">
        <v>129</v>
      </c>
      <c r="L14" s="6">
        <v>745</v>
      </c>
      <c r="M14" s="2">
        <v>295</v>
      </c>
      <c r="N14" s="2">
        <v>195</v>
      </c>
      <c r="O14" s="6">
        <v>490</v>
      </c>
      <c r="P14" s="2">
        <v>911</v>
      </c>
      <c r="Q14" s="2">
        <v>324</v>
      </c>
      <c r="R14" s="6">
        <v>1235</v>
      </c>
    </row>
    <row r="15" spans="1:18" ht="54" customHeight="1" thickTop="1" thickBot="1">
      <c r="A15" s="61"/>
      <c r="B15" s="6" t="s">
        <v>24</v>
      </c>
      <c r="C15" s="2">
        <v>6</v>
      </c>
      <c r="D15" s="2">
        <v>5</v>
      </c>
      <c r="E15" s="2">
        <v>1</v>
      </c>
      <c r="F15" s="2">
        <v>0</v>
      </c>
      <c r="G15" s="2">
        <v>0</v>
      </c>
      <c r="H15" s="2">
        <f t="shared" si="0"/>
        <v>0</v>
      </c>
      <c r="I15" s="2">
        <f t="shared" si="1"/>
        <v>6</v>
      </c>
      <c r="J15" s="2">
        <v>0</v>
      </c>
      <c r="K15" s="2">
        <v>0</v>
      </c>
      <c r="L15" s="6">
        <v>0</v>
      </c>
      <c r="M15" s="2">
        <v>601</v>
      </c>
      <c r="N15" s="2">
        <v>0</v>
      </c>
      <c r="O15" s="6">
        <v>601</v>
      </c>
      <c r="P15" s="2">
        <v>601</v>
      </c>
      <c r="Q15" s="2">
        <v>0</v>
      </c>
      <c r="R15" s="6">
        <v>601</v>
      </c>
    </row>
    <row r="16" spans="1:18" ht="54" customHeight="1" thickTop="1" thickBot="1">
      <c r="A16" s="61"/>
      <c r="B16" s="6" t="s">
        <v>30</v>
      </c>
      <c r="C16" s="2">
        <v>4</v>
      </c>
      <c r="D16" s="2">
        <v>2</v>
      </c>
      <c r="E16" s="2">
        <v>2</v>
      </c>
      <c r="F16" s="2">
        <v>0</v>
      </c>
      <c r="G16" s="2">
        <v>0</v>
      </c>
      <c r="H16" s="2">
        <f t="shared" si="0"/>
        <v>0</v>
      </c>
      <c r="I16" s="2">
        <f t="shared" si="1"/>
        <v>4</v>
      </c>
      <c r="J16" s="2">
        <v>416</v>
      </c>
      <c r="K16" s="2">
        <v>0</v>
      </c>
      <c r="L16" s="6">
        <v>416</v>
      </c>
      <c r="M16" s="2">
        <v>87</v>
      </c>
      <c r="N16" s="2">
        <v>59</v>
      </c>
      <c r="O16" s="6">
        <v>146</v>
      </c>
      <c r="P16" s="2">
        <v>503</v>
      </c>
      <c r="Q16" s="2">
        <v>59</v>
      </c>
      <c r="R16" s="6">
        <v>562</v>
      </c>
    </row>
    <row r="17" spans="1:19" ht="54" customHeight="1" thickTop="1" thickBot="1">
      <c r="A17" s="61"/>
      <c r="B17" s="6" t="s">
        <v>58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0</v>
      </c>
      <c r="I17" s="2">
        <f t="shared" si="1"/>
        <v>0</v>
      </c>
      <c r="J17" s="2">
        <v>0</v>
      </c>
      <c r="K17" s="2">
        <v>0</v>
      </c>
      <c r="L17" s="6">
        <v>0</v>
      </c>
      <c r="M17" s="2">
        <v>0</v>
      </c>
      <c r="N17" s="2">
        <v>0</v>
      </c>
      <c r="O17" s="6">
        <v>0</v>
      </c>
      <c r="P17" s="2">
        <v>0</v>
      </c>
      <c r="Q17" s="2">
        <v>0</v>
      </c>
      <c r="R17" s="6">
        <v>0</v>
      </c>
    </row>
    <row r="18" spans="1:19" ht="54" customHeight="1" thickTop="1" thickBot="1">
      <c r="A18" s="61"/>
      <c r="B18" s="6" t="s">
        <v>38</v>
      </c>
      <c r="C18" s="2">
        <v>5</v>
      </c>
      <c r="D18" s="2">
        <v>3</v>
      </c>
      <c r="E18" s="2">
        <v>1</v>
      </c>
      <c r="F18" s="2">
        <v>1</v>
      </c>
      <c r="G18" s="2">
        <v>0</v>
      </c>
      <c r="H18" s="2">
        <f t="shared" si="0"/>
        <v>1</v>
      </c>
      <c r="I18" s="2">
        <f t="shared" si="1"/>
        <v>4</v>
      </c>
      <c r="J18" s="2">
        <v>0</v>
      </c>
      <c r="K18" s="2">
        <v>0</v>
      </c>
      <c r="L18" s="6">
        <v>0</v>
      </c>
      <c r="M18" s="2">
        <v>74</v>
      </c>
      <c r="N18" s="2">
        <v>87</v>
      </c>
      <c r="O18" s="6">
        <v>161</v>
      </c>
      <c r="P18" s="2">
        <v>74</v>
      </c>
      <c r="Q18" s="2">
        <v>87</v>
      </c>
      <c r="R18" s="6">
        <v>161</v>
      </c>
    </row>
    <row r="19" spans="1:19" ht="54" customHeight="1" thickTop="1" thickBot="1">
      <c r="A19" s="61"/>
      <c r="B19" s="6" t="s">
        <v>59</v>
      </c>
      <c r="C19" s="2">
        <v>6</v>
      </c>
      <c r="D19" s="2">
        <v>6</v>
      </c>
      <c r="E19" s="2">
        <v>0</v>
      </c>
      <c r="F19" s="2">
        <v>0</v>
      </c>
      <c r="G19" s="2">
        <v>0</v>
      </c>
      <c r="H19" s="2">
        <f t="shared" si="0"/>
        <v>0</v>
      </c>
      <c r="I19" s="2">
        <f t="shared" si="1"/>
        <v>6</v>
      </c>
      <c r="J19" s="2">
        <v>375</v>
      </c>
      <c r="K19" s="2">
        <v>0</v>
      </c>
      <c r="L19" s="6">
        <v>375</v>
      </c>
      <c r="M19" s="2">
        <v>23</v>
      </c>
      <c r="N19" s="2">
        <v>9</v>
      </c>
      <c r="O19" s="6">
        <v>32</v>
      </c>
      <c r="P19" s="2">
        <v>398</v>
      </c>
      <c r="Q19" s="2">
        <v>9</v>
      </c>
      <c r="R19" s="6">
        <v>407</v>
      </c>
    </row>
    <row r="20" spans="1:19" ht="54" customHeight="1" thickTop="1" thickBot="1">
      <c r="A20" s="61"/>
      <c r="B20" s="6" t="s">
        <v>289</v>
      </c>
      <c r="C20" s="2">
        <v>2</v>
      </c>
      <c r="D20" s="2">
        <v>1</v>
      </c>
      <c r="E20" s="2">
        <v>0</v>
      </c>
      <c r="F20" s="2">
        <v>1</v>
      </c>
      <c r="G20" s="2">
        <v>0</v>
      </c>
      <c r="H20" s="2">
        <f t="shared" si="0"/>
        <v>1</v>
      </c>
      <c r="I20" s="2">
        <f t="shared" si="1"/>
        <v>1</v>
      </c>
      <c r="J20" s="2">
        <v>146</v>
      </c>
      <c r="K20" s="2">
        <v>16</v>
      </c>
      <c r="L20" s="6">
        <v>162</v>
      </c>
      <c r="M20" s="2">
        <v>0</v>
      </c>
      <c r="N20" s="2">
        <v>0</v>
      </c>
      <c r="O20" s="6">
        <v>0</v>
      </c>
      <c r="P20" s="2">
        <v>146</v>
      </c>
      <c r="Q20" s="2">
        <v>16</v>
      </c>
      <c r="R20" s="6">
        <v>162</v>
      </c>
    </row>
    <row r="21" spans="1:19" s="4" customFormat="1" ht="54" customHeight="1" thickTop="1" thickBot="1">
      <c r="A21" s="61"/>
      <c r="B21" s="6" t="s">
        <v>60</v>
      </c>
      <c r="C21" s="2">
        <v>1</v>
      </c>
      <c r="D21" s="2">
        <v>1</v>
      </c>
      <c r="E21" s="2">
        <v>0</v>
      </c>
      <c r="F21" s="2">
        <v>0</v>
      </c>
      <c r="G21" s="2">
        <v>0</v>
      </c>
      <c r="H21" s="2">
        <f t="shared" si="0"/>
        <v>0</v>
      </c>
      <c r="I21" s="2">
        <f t="shared" si="1"/>
        <v>1</v>
      </c>
      <c r="J21" s="2">
        <v>0</v>
      </c>
      <c r="K21" s="2">
        <v>0</v>
      </c>
      <c r="L21" s="6">
        <v>0</v>
      </c>
      <c r="M21" s="2">
        <v>16</v>
      </c>
      <c r="N21" s="2">
        <v>2</v>
      </c>
      <c r="O21" s="6">
        <v>18</v>
      </c>
      <c r="P21" s="2">
        <v>16</v>
      </c>
      <c r="Q21" s="2">
        <v>2</v>
      </c>
      <c r="R21" s="6">
        <v>18</v>
      </c>
    </row>
    <row r="22" spans="1:19" ht="54" customHeight="1" thickTop="1" thickBot="1">
      <c r="A22" s="61"/>
      <c r="B22" s="6" t="s">
        <v>61</v>
      </c>
      <c r="C22" s="2">
        <v>3</v>
      </c>
      <c r="D22" s="2">
        <v>2</v>
      </c>
      <c r="E22" s="2">
        <v>1</v>
      </c>
      <c r="F22" s="2">
        <v>0</v>
      </c>
      <c r="G22" s="2">
        <v>0</v>
      </c>
      <c r="H22" s="2">
        <f t="shared" si="0"/>
        <v>0</v>
      </c>
      <c r="I22" s="2">
        <f t="shared" si="1"/>
        <v>3</v>
      </c>
      <c r="J22" s="2">
        <v>124</v>
      </c>
      <c r="K22" s="2">
        <v>0</v>
      </c>
      <c r="L22" s="6">
        <v>124</v>
      </c>
      <c r="M22" s="2">
        <v>124</v>
      </c>
      <c r="N22" s="2">
        <v>15</v>
      </c>
      <c r="O22" s="6">
        <v>139</v>
      </c>
      <c r="P22" s="2">
        <v>248</v>
      </c>
      <c r="Q22" s="2">
        <v>15</v>
      </c>
      <c r="R22" s="6">
        <v>263</v>
      </c>
    </row>
    <row r="23" spans="1:19" ht="54" customHeight="1" thickTop="1" thickBot="1">
      <c r="A23" s="61"/>
      <c r="B23" s="6" t="s">
        <v>62</v>
      </c>
      <c r="C23" s="2">
        <v>2</v>
      </c>
      <c r="D23" s="2">
        <v>2</v>
      </c>
      <c r="E23" s="2">
        <v>0</v>
      </c>
      <c r="F23" s="2">
        <v>0</v>
      </c>
      <c r="G23" s="2">
        <v>0</v>
      </c>
      <c r="H23" s="2">
        <f t="shared" si="0"/>
        <v>0</v>
      </c>
      <c r="I23" s="2">
        <f t="shared" si="1"/>
        <v>2</v>
      </c>
      <c r="J23" s="2">
        <v>236</v>
      </c>
      <c r="K23" s="2">
        <v>0</v>
      </c>
      <c r="L23" s="6">
        <v>236</v>
      </c>
      <c r="M23" s="2">
        <v>0</v>
      </c>
      <c r="N23" s="2">
        <v>0</v>
      </c>
      <c r="O23" s="6">
        <v>0</v>
      </c>
      <c r="P23" s="2">
        <v>236</v>
      </c>
      <c r="Q23" s="2">
        <v>0</v>
      </c>
      <c r="R23" s="6">
        <v>236</v>
      </c>
    </row>
    <row r="24" spans="1:19" ht="54" customHeight="1" thickTop="1" thickBot="1">
      <c r="A24" s="61"/>
      <c r="B24" s="6" t="s">
        <v>63</v>
      </c>
      <c r="C24" s="2">
        <v>3</v>
      </c>
      <c r="D24" s="2">
        <v>2</v>
      </c>
      <c r="E24" s="2">
        <v>1</v>
      </c>
      <c r="F24" s="2">
        <v>0</v>
      </c>
      <c r="G24" s="2">
        <v>0</v>
      </c>
      <c r="H24" s="2">
        <f t="shared" si="0"/>
        <v>0</v>
      </c>
      <c r="I24" s="2">
        <f t="shared" si="1"/>
        <v>3</v>
      </c>
      <c r="J24" s="2">
        <v>191</v>
      </c>
      <c r="K24" s="2">
        <v>0</v>
      </c>
      <c r="L24" s="6">
        <v>191</v>
      </c>
      <c r="M24" s="2">
        <v>359</v>
      </c>
      <c r="N24" s="2">
        <v>0</v>
      </c>
      <c r="O24" s="6">
        <v>359</v>
      </c>
      <c r="P24" s="2">
        <v>550</v>
      </c>
      <c r="Q24" s="2">
        <v>0</v>
      </c>
      <c r="R24" s="6">
        <v>550</v>
      </c>
    </row>
    <row r="25" spans="1:19" ht="54" customHeight="1" thickTop="1" thickBot="1">
      <c r="A25" s="61"/>
      <c r="B25" s="6" t="s">
        <v>22</v>
      </c>
      <c r="C25" s="2">
        <v>3</v>
      </c>
      <c r="D25" s="2">
        <v>3</v>
      </c>
      <c r="E25" s="2">
        <v>0</v>
      </c>
      <c r="F25" s="2">
        <v>0</v>
      </c>
      <c r="G25" s="2">
        <v>0</v>
      </c>
      <c r="H25" s="2">
        <f t="shared" si="0"/>
        <v>0</v>
      </c>
      <c r="I25" s="2">
        <f t="shared" si="1"/>
        <v>3</v>
      </c>
      <c r="J25" s="2">
        <v>80</v>
      </c>
      <c r="K25" s="2">
        <v>0</v>
      </c>
      <c r="L25" s="6">
        <v>80</v>
      </c>
      <c r="M25" s="2">
        <v>169</v>
      </c>
      <c r="N25" s="2">
        <v>0</v>
      </c>
      <c r="O25" s="6">
        <v>169</v>
      </c>
      <c r="P25" s="2">
        <v>249</v>
      </c>
      <c r="Q25" s="2">
        <v>0</v>
      </c>
      <c r="R25" s="6">
        <v>249</v>
      </c>
    </row>
    <row r="26" spans="1:19" ht="54" customHeight="1" thickTop="1" thickBot="1">
      <c r="A26" s="61"/>
      <c r="B26" s="6" t="s">
        <v>64</v>
      </c>
      <c r="C26" s="2">
        <v>1</v>
      </c>
      <c r="D26" s="2">
        <v>1</v>
      </c>
      <c r="E26" s="2">
        <v>0</v>
      </c>
      <c r="F26" s="2">
        <v>0</v>
      </c>
      <c r="G26" s="2">
        <v>0</v>
      </c>
      <c r="H26" s="2">
        <f t="shared" si="0"/>
        <v>0</v>
      </c>
      <c r="I26" s="2">
        <f t="shared" si="1"/>
        <v>1</v>
      </c>
      <c r="J26" s="2">
        <v>166</v>
      </c>
      <c r="K26" s="2">
        <v>0</v>
      </c>
      <c r="L26" s="6">
        <v>166</v>
      </c>
      <c r="M26" s="2">
        <v>0</v>
      </c>
      <c r="N26" s="2">
        <v>0</v>
      </c>
      <c r="O26" s="6">
        <v>0</v>
      </c>
      <c r="P26" s="2">
        <v>166</v>
      </c>
      <c r="Q26" s="2">
        <v>0</v>
      </c>
      <c r="R26" s="6">
        <v>166</v>
      </c>
    </row>
    <row r="27" spans="1:19" ht="54" customHeight="1" thickTop="1" thickBot="1">
      <c r="A27" s="61"/>
      <c r="B27" s="6" t="s">
        <v>65</v>
      </c>
      <c r="C27" s="2">
        <v>2</v>
      </c>
      <c r="D27" s="2">
        <v>2</v>
      </c>
      <c r="E27" s="2">
        <v>0</v>
      </c>
      <c r="F27" s="2">
        <v>0</v>
      </c>
      <c r="G27" s="2">
        <v>0</v>
      </c>
      <c r="H27" s="2">
        <f t="shared" si="0"/>
        <v>0</v>
      </c>
      <c r="I27" s="2">
        <f t="shared" si="1"/>
        <v>2</v>
      </c>
      <c r="J27" s="2">
        <v>275</v>
      </c>
      <c r="K27" s="2">
        <v>18</v>
      </c>
      <c r="L27" s="6">
        <v>293</v>
      </c>
      <c r="M27" s="2">
        <v>0</v>
      </c>
      <c r="N27" s="2">
        <v>0</v>
      </c>
      <c r="O27" s="6">
        <v>0</v>
      </c>
      <c r="P27" s="2">
        <v>275</v>
      </c>
      <c r="Q27" s="2">
        <v>18</v>
      </c>
      <c r="R27" s="6">
        <v>293</v>
      </c>
    </row>
    <row r="28" spans="1:19" ht="54" customHeight="1" thickTop="1" thickBot="1">
      <c r="A28" s="61"/>
      <c r="B28" s="6" t="s">
        <v>66</v>
      </c>
      <c r="C28" s="2">
        <v>7</v>
      </c>
      <c r="D28" s="2">
        <v>3</v>
      </c>
      <c r="E28" s="2">
        <v>4</v>
      </c>
      <c r="F28" s="2">
        <v>0</v>
      </c>
      <c r="G28" s="2">
        <v>0</v>
      </c>
      <c r="H28" s="2">
        <f t="shared" si="0"/>
        <v>0</v>
      </c>
      <c r="I28" s="2">
        <f t="shared" si="1"/>
        <v>7</v>
      </c>
      <c r="J28" s="2">
        <v>157</v>
      </c>
      <c r="K28" s="2">
        <v>58</v>
      </c>
      <c r="L28" s="6">
        <v>215</v>
      </c>
      <c r="M28" s="2">
        <v>515</v>
      </c>
      <c r="N28" s="2">
        <v>241</v>
      </c>
      <c r="O28" s="6">
        <v>756</v>
      </c>
      <c r="P28" s="2">
        <v>672</v>
      </c>
      <c r="Q28" s="2">
        <v>299</v>
      </c>
      <c r="R28" s="6">
        <v>971</v>
      </c>
    </row>
    <row r="29" spans="1:19" ht="54" customHeight="1" thickTop="1" thickBot="1">
      <c r="A29" s="61"/>
      <c r="B29" s="6" t="s">
        <v>67</v>
      </c>
      <c r="C29" s="2">
        <v>38</v>
      </c>
      <c r="D29" s="2">
        <v>27</v>
      </c>
      <c r="E29" s="2">
        <v>5</v>
      </c>
      <c r="F29" s="2">
        <v>2</v>
      </c>
      <c r="G29" s="2">
        <v>4</v>
      </c>
      <c r="H29" s="2">
        <f t="shared" si="0"/>
        <v>6</v>
      </c>
      <c r="I29" s="2">
        <f t="shared" si="1"/>
        <v>32</v>
      </c>
      <c r="J29" s="2">
        <v>1447</v>
      </c>
      <c r="K29" s="2">
        <v>933</v>
      </c>
      <c r="L29" s="6">
        <v>2380</v>
      </c>
      <c r="M29" s="2">
        <v>1927</v>
      </c>
      <c r="N29" s="2">
        <v>942</v>
      </c>
      <c r="O29" s="6">
        <v>2869</v>
      </c>
      <c r="P29" s="2">
        <v>3374</v>
      </c>
      <c r="Q29" s="2">
        <v>1875</v>
      </c>
      <c r="R29" s="6">
        <v>5249</v>
      </c>
    </row>
    <row r="30" spans="1:19" ht="72" customHeight="1" thickTop="1" thickBot="1">
      <c r="A30" s="61"/>
      <c r="B30" s="6" t="s">
        <v>68</v>
      </c>
      <c r="C30" s="2">
        <v>2</v>
      </c>
      <c r="D30" s="2">
        <v>2</v>
      </c>
      <c r="E30" s="2">
        <v>0</v>
      </c>
      <c r="F30" s="2">
        <v>0</v>
      </c>
      <c r="G30" s="2">
        <v>0</v>
      </c>
      <c r="H30" s="2">
        <f t="shared" si="0"/>
        <v>0</v>
      </c>
      <c r="I30" s="2">
        <f t="shared" si="1"/>
        <v>2</v>
      </c>
      <c r="J30" s="2">
        <v>134</v>
      </c>
      <c r="K30" s="2">
        <v>0</v>
      </c>
      <c r="L30" s="6">
        <v>134</v>
      </c>
      <c r="M30" s="2">
        <v>17</v>
      </c>
      <c r="N30" s="2">
        <v>0</v>
      </c>
      <c r="O30" s="6">
        <v>17</v>
      </c>
      <c r="P30" s="2">
        <v>151</v>
      </c>
      <c r="Q30" s="2">
        <v>0</v>
      </c>
      <c r="R30" s="6">
        <v>151</v>
      </c>
    </row>
    <row r="31" spans="1:19" ht="54" customHeight="1" thickTop="1" thickBot="1">
      <c r="A31" s="68"/>
      <c r="B31" s="6" t="s">
        <v>69</v>
      </c>
      <c r="C31" s="2">
        <v>6</v>
      </c>
      <c r="D31" s="2">
        <v>3</v>
      </c>
      <c r="E31" s="2">
        <v>1</v>
      </c>
      <c r="F31" s="2">
        <v>2</v>
      </c>
      <c r="G31" s="2">
        <v>0</v>
      </c>
      <c r="H31" s="2">
        <f t="shared" si="0"/>
        <v>2</v>
      </c>
      <c r="I31" s="2">
        <f t="shared" si="1"/>
        <v>4</v>
      </c>
      <c r="J31" s="2">
        <v>357</v>
      </c>
      <c r="K31" s="2">
        <v>23</v>
      </c>
      <c r="L31" s="6">
        <v>380</v>
      </c>
      <c r="M31" s="2">
        <v>138</v>
      </c>
      <c r="N31" s="2">
        <v>427</v>
      </c>
      <c r="O31" s="6">
        <v>565</v>
      </c>
      <c r="P31" s="2">
        <v>495</v>
      </c>
      <c r="Q31" s="2">
        <v>450</v>
      </c>
      <c r="R31" s="6">
        <v>945</v>
      </c>
    </row>
    <row r="32" spans="1:19" ht="54" customHeight="1" thickTop="1" thickBot="1">
      <c r="A32" s="6" t="s">
        <v>2</v>
      </c>
      <c r="B32" s="6">
        <v>21</v>
      </c>
      <c r="C32" s="6">
        <f>SUM(C11:C31)</f>
        <v>130</v>
      </c>
      <c r="D32" s="6">
        <f t="shared" ref="D32:H32" si="2">SUM(D11:D31)</f>
        <v>95</v>
      </c>
      <c r="E32" s="6">
        <f>SUM(E11:E31)</f>
        <v>23</v>
      </c>
      <c r="F32" s="6">
        <f t="shared" si="2"/>
        <v>8</v>
      </c>
      <c r="G32" s="6">
        <f t="shared" si="2"/>
        <v>4</v>
      </c>
      <c r="H32" s="6">
        <f t="shared" si="2"/>
        <v>12</v>
      </c>
      <c r="I32" s="6">
        <f t="shared" ref="I32:R32" si="3">SUM(I11:I31)</f>
        <v>118</v>
      </c>
      <c r="J32" s="6">
        <f t="shared" si="3"/>
        <v>6162</v>
      </c>
      <c r="K32" s="6">
        <f t="shared" si="3"/>
        <v>1665</v>
      </c>
      <c r="L32" s="6">
        <f t="shared" si="3"/>
        <v>7827</v>
      </c>
      <c r="M32" s="6">
        <f t="shared" si="3"/>
        <v>5824</v>
      </c>
      <c r="N32" s="6">
        <f t="shared" si="3"/>
        <v>2515</v>
      </c>
      <c r="O32" s="6">
        <f t="shared" si="3"/>
        <v>8339</v>
      </c>
      <c r="P32" s="6">
        <f t="shared" si="3"/>
        <v>11986</v>
      </c>
      <c r="Q32" s="6">
        <f t="shared" si="3"/>
        <v>4180</v>
      </c>
      <c r="R32" s="6">
        <f t="shared" si="3"/>
        <v>16166</v>
      </c>
      <c r="S32" s="3"/>
    </row>
    <row r="33" spans="1:18" ht="98.25" customHeight="1" thickTop="1" thickBot="1">
      <c r="A33" s="35" t="s">
        <v>316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1:18" ht="12.75" customHeight="1">
      <c r="A34" s="37" t="s">
        <v>0</v>
      </c>
      <c r="B34" s="37" t="s">
        <v>54</v>
      </c>
      <c r="C34" s="39" t="s">
        <v>293</v>
      </c>
      <c r="D34" s="42" t="s">
        <v>283</v>
      </c>
      <c r="E34" s="43"/>
      <c r="F34" s="42" t="s">
        <v>286</v>
      </c>
      <c r="G34" s="46"/>
      <c r="H34" s="48" t="s">
        <v>282</v>
      </c>
      <c r="I34" s="49"/>
      <c r="J34" s="48" t="s">
        <v>277</v>
      </c>
      <c r="K34" s="54"/>
      <c r="L34" s="49"/>
      <c r="M34" s="48" t="s">
        <v>278</v>
      </c>
      <c r="N34" s="54"/>
      <c r="O34" s="49"/>
      <c r="P34" s="48" t="s">
        <v>279</v>
      </c>
      <c r="Q34" s="54"/>
      <c r="R34" s="49"/>
    </row>
    <row r="35" spans="1:18" ht="15.75" customHeight="1">
      <c r="A35" s="37"/>
      <c r="B35" s="37"/>
      <c r="C35" s="40"/>
      <c r="D35" s="44"/>
      <c r="E35" s="45"/>
      <c r="F35" s="44"/>
      <c r="G35" s="47"/>
      <c r="H35" s="50"/>
      <c r="I35" s="51"/>
      <c r="J35" s="50"/>
      <c r="K35" s="55"/>
      <c r="L35" s="51"/>
      <c r="M35" s="50"/>
      <c r="N35" s="55"/>
      <c r="O35" s="51"/>
      <c r="P35" s="50"/>
      <c r="Q35" s="55"/>
      <c r="R35" s="51"/>
    </row>
    <row r="36" spans="1:18" ht="21.75" customHeight="1" thickBot="1">
      <c r="A36" s="38"/>
      <c r="B36" s="38"/>
      <c r="C36" s="40"/>
      <c r="D36" s="44"/>
      <c r="E36" s="45"/>
      <c r="F36" s="44"/>
      <c r="G36" s="47"/>
      <c r="H36" s="52"/>
      <c r="I36" s="53"/>
      <c r="J36" s="52"/>
      <c r="K36" s="56"/>
      <c r="L36" s="53"/>
      <c r="M36" s="52"/>
      <c r="N36" s="56"/>
      <c r="O36" s="53"/>
      <c r="P36" s="52"/>
      <c r="Q36" s="56"/>
      <c r="R36" s="53"/>
    </row>
    <row r="37" spans="1:18" ht="56.25" customHeight="1" thickBot="1">
      <c r="A37" s="37"/>
      <c r="B37" s="37"/>
      <c r="C37" s="41"/>
      <c r="D37" s="7" t="s">
        <v>284</v>
      </c>
      <c r="E37" s="7" t="s">
        <v>285</v>
      </c>
      <c r="F37" s="7" t="s">
        <v>284</v>
      </c>
      <c r="G37" s="7" t="s">
        <v>285</v>
      </c>
      <c r="H37" s="5" t="s">
        <v>274</v>
      </c>
      <c r="I37" s="5" t="s">
        <v>275</v>
      </c>
      <c r="J37" s="6" t="s">
        <v>1</v>
      </c>
      <c r="K37" s="6" t="s">
        <v>276</v>
      </c>
      <c r="L37" s="6" t="s">
        <v>280</v>
      </c>
      <c r="M37" s="6" t="s">
        <v>1</v>
      </c>
      <c r="N37" s="6" t="s">
        <v>276</v>
      </c>
      <c r="O37" s="6" t="s">
        <v>280</v>
      </c>
      <c r="P37" s="6" t="s">
        <v>1</v>
      </c>
      <c r="Q37" s="6" t="s">
        <v>276</v>
      </c>
      <c r="R37" s="6" t="s">
        <v>280</v>
      </c>
    </row>
    <row r="38" spans="1:18" ht="50.25" customHeight="1" thickTop="1" thickBot="1">
      <c r="A38" s="63" t="s">
        <v>35</v>
      </c>
      <c r="B38" s="6" t="s">
        <v>35</v>
      </c>
      <c r="C38" s="2">
        <v>29</v>
      </c>
      <c r="D38" s="2">
        <v>25</v>
      </c>
      <c r="E38" s="2">
        <v>3</v>
      </c>
      <c r="F38" s="2">
        <v>1</v>
      </c>
      <c r="G38" s="2">
        <v>0</v>
      </c>
      <c r="H38" s="2">
        <v>1</v>
      </c>
      <c r="I38" s="2">
        <v>28</v>
      </c>
      <c r="J38" s="2">
        <v>557</v>
      </c>
      <c r="K38" s="2">
        <v>264</v>
      </c>
      <c r="L38" s="6">
        <v>821</v>
      </c>
      <c r="M38" s="2">
        <v>661</v>
      </c>
      <c r="N38" s="2">
        <v>347</v>
      </c>
      <c r="O38" s="6">
        <v>1008</v>
      </c>
      <c r="P38" s="2">
        <v>1218</v>
      </c>
      <c r="Q38" s="2">
        <v>611</v>
      </c>
      <c r="R38" s="6">
        <v>1829</v>
      </c>
    </row>
    <row r="39" spans="1:18" ht="50.25" customHeight="1" thickTop="1" thickBot="1">
      <c r="A39" s="61"/>
      <c r="B39" s="6" t="s">
        <v>31</v>
      </c>
      <c r="C39" s="2">
        <v>16</v>
      </c>
      <c r="D39" s="2">
        <v>12</v>
      </c>
      <c r="E39" s="2">
        <v>2</v>
      </c>
      <c r="F39" s="2">
        <v>1</v>
      </c>
      <c r="G39" s="2">
        <v>1</v>
      </c>
      <c r="H39" s="2">
        <v>2</v>
      </c>
      <c r="I39" s="2">
        <v>14</v>
      </c>
      <c r="J39" s="2">
        <v>429</v>
      </c>
      <c r="K39" s="2">
        <v>0</v>
      </c>
      <c r="L39" s="6">
        <v>429</v>
      </c>
      <c r="M39" s="2">
        <v>443</v>
      </c>
      <c r="N39" s="2">
        <v>316</v>
      </c>
      <c r="O39" s="6">
        <v>759</v>
      </c>
      <c r="P39" s="2">
        <v>872</v>
      </c>
      <c r="Q39" s="2">
        <v>316</v>
      </c>
      <c r="R39" s="6">
        <v>1188</v>
      </c>
    </row>
    <row r="40" spans="1:18" ht="50.25" customHeight="1" thickTop="1" thickBot="1">
      <c r="A40" s="61"/>
      <c r="B40" s="6" t="s">
        <v>70</v>
      </c>
      <c r="C40" s="2">
        <v>5</v>
      </c>
      <c r="D40" s="2">
        <v>3</v>
      </c>
      <c r="E40" s="2">
        <v>2</v>
      </c>
      <c r="F40" s="2">
        <v>0</v>
      </c>
      <c r="G40" s="2">
        <v>0</v>
      </c>
      <c r="H40" s="2">
        <v>0</v>
      </c>
      <c r="I40" s="2">
        <v>5</v>
      </c>
      <c r="J40" s="2">
        <v>120</v>
      </c>
      <c r="K40" s="2">
        <v>0</v>
      </c>
      <c r="L40" s="6">
        <v>120</v>
      </c>
      <c r="M40" s="2">
        <v>104</v>
      </c>
      <c r="N40" s="2">
        <v>40</v>
      </c>
      <c r="O40" s="6">
        <v>144</v>
      </c>
      <c r="P40" s="2">
        <v>224</v>
      </c>
      <c r="Q40" s="2">
        <v>40</v>
      </c>
      <c r="R40" s="6">
        <v>264</v>
      </c>
    </row>
    <row r="41" spans="1:18" ht="50.25" customHeight="1" thickTop="1" thickBot="1">
      <c r="A41" s="61"/>
      <c r="B41" s="6" t="s">
        <v>71</v>
      </c>
      <c r="C41" s="2">
        <v>4</v>
      </c>
      <c r="D41" s="2">
        <v>3</v>
      </c>
      <c r="E41" s="2">
        <v>1</v>
      </c>
      <c r="F41" s="2">
        <v>0</v>
      </c>
      <c r="G41" s="2">
        <v>0</v>
      </c>
      <c r="H41" s="2">
        <v>0</v>
      </c>
      <c r="I41" s="2">
        <v>4</v>
      </c>
      <c r="J41" s="2">
        <v>198</v>
      </c>
      <c r="K41" s="2">
        <v>0</v>
      </c>
      <c r="L41" s="6">
        <v>198</v>
      </c>
      <c r="M41" s="2">
        <v>484</v>
      </c>
      <c r="N41" s="2">
        <v>166</v>
      </c>
      <c r="O41" s="6">
        <v>650</v>
      </c>
      <c r="P41" s="2">
        <v>682</v>
      </c>
      <c r="Q41" s="2">
        <v>166</v>
      </c>
      <c r="R41" s="6">
        <v>848</v>
      </c>
    </row>
    <row r="42" spans="1:18" ht="50.25" customHeight="1" thickTop="1" thickBot="1">
      <c r="A42" s="61"/>
      <c r="B42" s="6" t="s">
        <v>72</v>
      </c>
      <c r="C42" s="2">
        <v>5</v>
      </c>
      <c r="D42" s="2">
        <v>3</v>
      </c>
      <c r="E42" s="2">
        <v>2</v>
      </c>
      <c r="F42" s="2">
        <v>0</v>
      </c>
      <c r="G42" s="2">
        <v>0</v>
      </c>
      <c r="H42" s="2">
        <v>0</v>
      </c>
      <c r="I42" s="2">
        <v>5</v>
      </c>
      <c r="J42" s="2">
        <v>175</v>
      </c>
      <c r="K42" s="2">
        <v>0</v>
      </c>
      <c r="L42" s="6">
        <v>175</v>
      </c>
      <c r="M42" s="2">
        <v>235</v>
      </c>
      <c r="N42" s="2">
        <v>98</v>
      </c>
      <c r="O42" s="6">
        <v>333</v>
      </c>
      <c r="P42" s="2">
        <v>410</v>
      </c>
      <c r="Q42" s="2">
        <v>98</v>
      </c>
      <c r="R42" s="6">
        <v>508</v>
      </c>
    </row>
    <row r="43" spans="1:18" ht="50.25" customHeight="1" thickTop="1" thickBot="1">
      <c r="A43" s="61"/>
      <c r="B43" s="6" t="s">
        <v>73</v>
      </c>
      <c r="C43" s="2">
        <v>4</v>
      </c>
      <c r="D43" s="2">
        <v>2</v>
      </c>
      <c r="E43" s="2">
        <v>2</v>
      </c>
      <c r="F43" s="2">
        <v>0</v>
      </c>
      <c r="G43" s="2">
        <v>0</v>
      </c>
      <c r="H43" s="2">
        <v>0</v>
      </c>
      <c r="I43" s="2">
        <v>4</v>
      </c>
      <c r="J43" s="2">
        <v>363</v>
      </c>
      <c r="K43" s="2">
        <v>0</v>
      </c>
      <c r="L43" s="6">
        <v>363</v>
      </c>
      <c r="M43" s="2">
        <v>448</v>
      </c>
      <c r="N43" s="2">
        <v>141</v>
      </c>
      <c r="O43" s="6">
        <v>589</v>
      </c>
      <c r="P43" s="2">
        <v>811</v>
      </c>
      <c r="Q43" s="2">
        <v>141</v>
      </c>
      <c r="R43" s="6">
        <v>952</v>
      </c>
    </row>
    <row r="44" spans="1:18" ht="50.25" customHeight="1" thickTop="1" thickBot="1">
      <c r="A44" s="68"/>
      <c r="B44" s="6" t="s">
        <v>74</v>
      </c>
      <c r="C44" s="2">
        <v>4</v>
      </c>
      <c r="D44" s="2">
        <v>3</v>
      </c>
      <c r="E44" s="2">
        <v>1</v>
      </c>
      <c r="F44" s="2">
        <v>0</v>
      </c>
      <c r="G44" s="2">
        <v>0</v>
      </c>
      <c r="H44" s="2">
        <v>0</v>
      </c>
      <c r="I44" s="2">
        <v>4</v>
      </c>
      <c r="J44" s="2">
        <v>370</v>
      </c>
      <c r="K44" s="2">
        <v>0</v>
      </c>
      <c r="L44" s="6">
        <v>370</v>
      </c>
      <c r="M44" s="2">
        <v>298</v>
      </c>
      <c r="N44" s="2">
        <v>99</v>
      </c>
      <c r="O44" s="6">
        <v>397</v>
      </c>
      <c r="P44" s="2">
        <v>668</v>
      </c>
      <c r="Q44" s="2">
        <v>99</v>
      </c>
      <c r="R44" s="6">
        <v>767</v>
      </c>
    </row>
    <row r="45" spans="1:18" ht="53.25" customHeight="1" thickTop="1" thickBot="1">
      <c r="A45" s="6" t="s">
        <v>2</v>
      </c>
      <c r="B45" s="6">
        <v>7</v>
      </c>
      <c r="C45" s="6">
        <f t="shared" ref="C45:R45" si="4">C44+C43+C42+C41+C40+C39+C38</f>
        <v>67</v>
      </c>
      <c r="D45" s="6">
        <f t="shared" si="4"/>
        <v>51</v>
      </c>
      <c r="E45" s="6">
        <f t="shared" si="4"/>
        <v>13</v>
      </c>
      <c r="F45" s="6">
        <f t="shared" si="4"/>
        <v>2</v>
      </c>
      <c r="G45" s="6">
        <f t="shared" si="4"/>
        <v>1</v>
      </c>
      <c r="H45" s="6">
        <f t="shared" si="4"/>
        <v>3</v>
      </c>
      <c r="I45" s="6">
        <f t="shared" si="4"/>
        <v>64</v>
      </c>
      <c r="J45" s="6">
        <f t="shared" si="4"/>
        <v>2212</v>
      </c>
      <c r="K45" s="6">
        <f t="shared" si="4"/>
        <v>264</v>
      </c>
      <c r="L45" s="6">
        <f t="shared" si="4"/>
        <v>2476</v>
      </c>
      <c r="M45" s="6">
        <f t="shared" si="4"/>
        <v>2673</v>
      </c>
      <c r="N45" s="6">
        <f t="shared" si="4"/>
        <v>1207</v>
      </c>
      <c r="O45" s="6">
        <f t="shared" si="4"/>
        <v>3880</v>
      </c>
      <c r="P45" s="6">
        <f t="shared" si="4"/>
        <v>4885</v>
      </c>
      <c r="Q45" s="6">
        <f t="shared" si="4"/>
        <v>1471</v>
      </c>
      <c r="R45" s="6">
        <f t="shared" si="4"/>
        <v>6356</v>
      </c>
    </row>
    <row r="46" spans="1:18" ht="105" customHeight="1" thickTop="1" thickBot="1">
      <c r="A46" s="35" t="s">
        <v>317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ht="12.75" customHeight="1">
      <c r="A47" s="37" t="s">
        <v>0</v>
      </c>
      <c r="B47" s="37" t="s">
        <v>54</v>
      </c>
      <c r="C47" s="39" t="s">
        <v>293</v>
      </c>
      <c r="D47" s="42" t="s">
        <v>283</v>
      </c>
      <c r="E47" s="43"/>
      <c r="F47" s="42" t="s">
        <v>286</v>
      </c>
      <c r="G47" s="46"/>
      <c r="H47" s="48" t="s">
        <v>282</v>
      </c>
      <c r="I47" s="49"/>
      <c r="J47" s="48" t="s">
        <v>277</v>
      </c>
      <c r="K47" s="54"/>
      <c r="L47" s="49"/>
      <c r="M47" s="48" t="s">
        <v>278</v>
      </c>
      <c r="N47" s="54"/>
      <c r="O47" s="49"/>
      <c r="P47" s="48" t="s">
        <v>279</v>
      </c>
      <c r="Q47" s="54"/>
      <c r="R47" s="49"/>
    </row>
    <row r="48" spans="1:18" ht="12.75" customHeight="1">
      <c r="A48" s="37"/>
      <c r="B48" s="37"/>
      <c r="C48" s="40"/>
      <c r="D48" s="44"/>
      <c r="E48" s="45"/>
      <c r="F48" s="44"/>
      <c r="G48" s="47"/>
      <c r="H48" s="50"/>
      <c r="I48" s="51"/>
      <c r="J48" s="50"/>
      <c r="K48" s="55"/>
      <c r="L48" s="51"/>
      <c r="M48" s="50"/>
      <c r="N48" s="55"/>
      <c r="O48" s="51"/>
      <c r="P48" s="50"/>
      <c r="Q48" s="55"/>
      <c r="R48" s="51"/>
    </row>
    <row r="49" spans="1:18" ht="30" customHeight="1" thickBot="1">
      <c r="A49" s="38"/>
      <c r="B49" s="38"/>
      <c r="C49" s="40"/>
      <c r="D49" s="44"/>
      <c r="E49" s="45"/>
      <c r="F49" s="44"/>
      <c r="G49" s="47"/>
      <c r="H49" s="52"/>
      <c r="I49" s="53"/>
      <c r="J49" s="52"/>
      <c r="K49" s="56"/>
      <c r="L49" s="53"/>
      <c r="M49" s="52"/>
      <c r="N49" s="56"/>
      <c r="O49" s="53"/>
      <c r="P49" s="52"/>
      <c r="Q49" s="56"/>
      <c r="R49" s="53"/>
    </row>
    <row r="50" spans="1:18" ht="59.25" customHeight="1" thickBot="1">
      <c r="A50" s="37"/>
      <c r="B50" s="37"/>
      <c r="C50" s="41"/>
      <c r="D50" s="7" t="s">
        <v>284</v>
      </c>
      <c r="E50" s="7" t="s">
        <v>285</v>
      </c>
      <c r="F50" s="7" t="s">
        <v>284</v>
      </c>
      <c r="G50" s="7" t="s">
        <v>285</v>
      </c>
      <c r="H50" s="5" t="s">
        <v>274</v>
      </c>
      <c r="I50" s="5" t="s">
        <v>275</v>
      </c>
      <c r="J50" s="6" t="s">
        <v>1</v>
      </c>
      <c r="K50" s="6" t="s">
        <v>276</v>
      </c>
      <c r="L50" s="6" t="s">
        <v>280</v>
      </c>
      <c r="M50" s="6" t="s">
        <v>1</v>
      </c>
      <c r="N50" s="6" t="s">
        <v>276</v>
      </c>
      <c r="O50" s="6" t="s">
        <v>280</v>
      </c>
      <c r="P50" s="6" t="s">
        <v>1</v>
      </c>
      <c r="Q50" s="6" t="s">
        <v>276</v>
      </c>
      <c r="R50" s="6" t="s">
        <v>280</v>
      </c>
    </row>
    <row r="51" spans="1:18" ht="45" customHeight="1" thickTop="1" thickBot="1">
      <c r="A51" s="69" t="s">
        <v>32</v>
      </c>
      <c r="B51" s="6" t="s">
        <v>32</v>
      </c>
      <c r="C51" s="2">
        <v>8</v>
      </c>
      <c r="D51" s="2">
        <v>7</v>
      </c>
      <c r="E51" s="2">
        <v>1</v>
      </c>
      <c r="F51" s="2">
        <v>0</v>
      </c>
      <c r="G51" s="2">
        <v>0</v>
      </c>
      <c r="H51" s="2">
        <v>0</v>
      </c>
      <c r="I51" s="2">
        <v>8</v>
      </c>
      <c r="J51" s="2">
        <v>620</v>
      </c>
      <c r="K51" s="2">
        <v>0</v>
      </c>
      <c r="L51" s="6">
        <v>620</v>
      </c>
      <c r="M51" s="2">
        <v>218</v>
      </c>
      <c r="N51" s="2">
        <v>81</v>
      </c>
      <c r="O51" s="6">
        <v>299</v>
      </c>
      <c r="P51" s="2">
        <v>838</v>
      </c>
      <c r="Q51" s="2">
        <v>81</v>
      </c>
      <c r="R51" s="6">
        <v>919</v>
      </c>
    </row>
    <row r="52" spans="1:18" ht="45" customHeight="1" thickTop="1" thickBot="1">
      <c r="A52" s="70"/>
      <c r="B52" s="6" t="s">
        <v>33</v>
      </c>
      <c r="C52" s="2">
        <v>11</v>
      </c>
      <c r="D52" s="2">
        <v>8</v>
      </c>
      <c r="E52" s="2">
        <v>2</v>
      </c>
      <c r="F52" s="2">
        <v>1</v>
      </c>
      <c r="G52" s="2">
        <v>0</v>
      </c>
      <c r="H52" s="2">
        <v>1</v>
      </c>
      <c r="I52" s="2">
        <v>10</v>
      </c>
      <c r="J52" s="2">
        <v>260</v>
      </c>
      <c r="K52" s="2">
        <v>86</v>
      </c>
      <c r="L52" s="6">
        <v>346</v>
      </c>
      <c r="M52" s="2">
        <v>564</v>
      </c>
      <c r="N52" s="2">
        <v>281</v>
      </c>
      <c r="O52" s="6">
        <v>845</v>
      </c>
      <c r="P52" s="2">
        <v>824</v>
      </c>
      <c r="Q52" s="2">
        <v>367</v>
      </c>
      <c r="R52" s="6">
        <v>1191</v>
      </c>
    </row>
    <row r="53" spans="1:18" ht="45" customHeight="1" thickTop="1" thickBot="1">
      <c r="A53" s="70"/>
      <c r="B53" s="6" t="s">
        <v>81</v>
      </c>
      <c r="C53" s="2">
        <v>11</v>
      </c>
      <c r="D53" s="2">
        <v>10</v>
      </c>
      <c r="E53" s="2">
        <v>1</v>
      </c>
      <c r="F53" s="2">
        <v>0</v>
      </c>
      <c r="G53" s="2">
        <v>0</v>
      </c>
      <c r="H53" s="2">
        <v>0</v>
      </c>
      <c r="I53" s="2">
        <v>11</v>
      </c>
      <c r="J53" s="2">
        <v>505</v>
      </c>
      <c r="K53" s="2">
        <v>60</v>
      </c>
      <c r="L53" s="6">
        <v>565</v>
      </c>
      <c r="M53" s="2">
        <v>197</v>
      </c>
      <c r="N53" s="2">
        <v>215</v>
      </c>
      <c r="O53" s="6">
        <v>412</v>
      </c>
      <c r="P53" s="2">
        <v>702</v>
      </c>
      <c r="Q53" s="2">
        <v>275</v>
      </c>
      <c r="R53" s="6">
        <v>977</v>
      </c>
    </row>
    <row r="54" spans="1:18" ht="45" customHeight="1" thickTop="1" thickBot="1">
      <c r="A54" s="70"/>
      <c r="B54" s="6" t="s">
        <v>82</v>
      </c>
      <c r="C54" s="2">
        <v>2</v>
      </c>
      <c r="D54" s="2">
        <v>1</v>
      </c>
      <c r="E54" s="2">
        <v>1</v>
      </c>
      <c r="F54" s="2">
        <v>0</v>
      </c>
      <c r="G54" s="2">
        <v>0</v>
      </c>
      <c r="H54" s="2">
        <v>0</v>
      </c>
      <c r="I54" s="2">
        <v>2</v>
      </c>
      <c r="J54" s="2">
        <v>180</v>
      </c>
      <c r="K54" s="2">
        <v>117</v>
      </c>
      <c r="L54" s="6">
        <v>297</v>
      </c>
      <c r="M54" s="2">
        <v>191</v>
      </c>
      <c r="N54" s="2">
        <v>104</v>
      </c>
      <c r="O54" s="6">
        <v>295</v>
      </c>
      <c r="P54" s="2">
        <v>371</v>
      </c>
      <c r="Q54" s="2">
        <v>221</v>
      </c>
      <c r="R54" s="6">
        <v>592</v>
      </c>
    </row>
    <row r="55" spans="1:18" ht="45" customHeight="1" thickTop="1" thickBot="1">
      <c r="A55" s="70"/>
      <c r="B55" s="6" t="s">
        <v>83</v>
      </c>
      <c r="C55" s="2">
        <v>6</v>
      </c>
      <c r="D55" s="2">
        <v>3</v>
      </c>
      <c r="E55" s="2">
        <v>1</v>
      </c>
      <c r="F55" s="2">
        <v>2</v>
      </c>
      <c r="G55" s="2">
        <v>0</v>
      </c>
      <c r="H55" s="2">
        <v>2</v>
      </c>
      <c r="I55" s="2">
        <v>4</v>
      </c>
      <c r="J55" s="2">
        <v>578</v>
      </c>
      <c r="K55" s="2">
        <v>221</v>
      </c>
      <c r="L55" s="6">
        <v>799</v>
      </c>
      <c r="M55" s="2">
        <v>413</v>
      </c>
      <c r="N55" s="2">
        <v>224</v>
      </c>
      <c r="O55" s="6">
        <v>637</v>
      </c>
      <c r="P55" s="2">
        <v>991</v>
      </c>
      <c r="Q55" s="2">
        <v>445</v>
      </c>
      <c r="R55" s="6">
        <v>1436</v>
      </c>
    </row>
    <row r="56" spans="1:18" ht="45" customHeight="1" thickTop="1" thickBot="1">
      <c r="A56" s="70"/>
      <c r="B56" s="6" t="s">
        <v>84</v>
      </c>
      <c r="C56" s="2">
        <v>5</v>
      </c>
      <c r="D56" s="2">
        <v>4</v>
      </c>
      <c r="E56" s="2">
        <v>1</v>
      </c>
      <c r="F56" s="2">
        <v>0</v>
      </c>
      <c r="G56" s="2">
        <v>0</v>
      </c>
      <c r="H56" s="2">
        <v>0</v>
      </c>
      <c r="I56" s="2">
        <v>5</v>
      </c>
      <c r="J56" s="2">
        <v>130</v>
      </c>
      <c r="K56" s="2">
        <v>20</v>
      </c>
      <c r="L56" s="6">
        <v>150</v>
      </c>
      <c r="M56" s="2">
        <v>240</v>
      </c>
      <c r="N56" s="2">
        <v>38</v>
      </c>
      <c r="O56" s="6">
        <v>278</v>
      </c>
      <c r="P56" s="2">
        <v>370</v>
      </c>
      <c r="Q56" s="2">
        <v>58</v>
      </c>
      <c r="R56" s="6">
        <v>428</v>
      </c>
    </row>
    <row r="57" spans="1:18" ht="45" customHeight="1" thickTop="1" thickBot="1">
      <c r="A57" s="70"/>
      <c r="B57" s="6" t="s">
        <v>85</v>
      </c>
      <c r="C57" s="2">
        <v>10</v>
      </c>
      <c r="D57" s="2">
        <v>7</v>
      </c>
      <c r="E57" s="2">
        <v>1</v>
      </c>
      <c r="F57" s="2">
        <v>1</v>
      </c>
      <c r="G57" s="2">
        <v>1</v>
      </c>
      <c r="H57" s="2">
        <v>2</v>
      </c>
      <c r="I57" s="2">
        <v>8</v>
      </c>
      <c r="J57" s="2">
        <v>264</v>
      </c>
      <c r="K57" s="2">
        <v>148</v>
      </c>
      <c r="L57" s="6">
        <v>412</v>
      </c>
      <c r="M57" s="2">
        <v>66</v>
      </c>
      <c r="N57" s="2">
        <v>155</v>
      </c>
      <c r="O57" s="6">
        <v>221</v>
      </c>
      <c r="P57" s="2">
        <v>330</v>
      </c>
      <c r="Q57" s="2">
        <v>303</v>
      </c>
      <c r="R57" s="6">
        <v>633</v>
      </c>
    </row>
    <row r="58" spans="1:18" ht="45" customHeight="1" thickTop="1" thickBot="1">
      <c r="A58" s="70"/>
      <c r="B58" s="6" t="s">
        <v>86</v>
      </c>
      <c r="C58" s="2">
        <v>3</v>
      </c>
      <c r="D58" s="2">
        <v>3</v>
      </c>
      <c r="E58" s="2">
        <v>0</v>
      </c>
      <c r="F58" s="2">
        <v>0</v>
      </c>
      <c r="G58" s="2">
        <v>0</v>
      </c>
      <c r="H58" s="2">
        <v>0</v>
      </c>
      <c r="I58" s="2">
        <v>3</v>
      </c>
      <c r="J58" s="2">
        <v>178</v>
      </c>
      <c r="K58" s="2">
        <v>0</v>
      </c>
      <c r="L58" s="6">
        <v>178</v>
      </c>
      <c r="M58" s="2">
        <v>114</v>
      </c>
      <c r="N58" s="2">
        <v>36</v>
      </c>
      <c r="O58" s="6">
        <v>150</v>
      </c>
      <c r="P58" s="2">
        <v>292</v>
      </c>
      <c r="Q58" s="2">
        <v>36</v>
      </c>
      <c r="R58" s="6">
        <v>328</v>
      </c>
    </row>
    <row r="59" spans="1:18" ht="45" customHeight="1" thickTop="1" thickBot="1">
      <c r="A59" s="70"/>
      <c r="B59" s="6" t="s">
        <v>34</v>
      </c>
      <c r="C59" s="2">
        <v>3</v>
      </c>
      <c r="D59" s="2">
        <v>3</v>
      </c>
      <c r="E59" s="2">
        <v>0</v>
      </c>
      <c r="F59" s="2">
        <v>0</v>
      </c>
      <c r="G59" s="2">
        <v>0</v>
      </c>
      <c r="H59" s="2">
        <v>0</v>
      </c>
      <c r="I59" s="2">
        <v>3</v>
      </c>
      <c r="J59" s="2">
        <v>150</v>
      </c>
      <c r="K59" s="2">
        <v>0</v>
      </c>
      <c r="L59" s="6">
        <v>150</v>
      </c>
      <c r="M59" s="2">
        <v>200</v>
      </c>
      <c r="N59" s="2">
        <v>70</v>
      </c>
      <c r="O59" s="6">
        <v>270</v>
      </c>
      <c r="P59" s="2">
        <v>350</v>
      </c>
      <c r="Q59" s="2">
        <v>70</v>
      </c>
      <c r="R59" s="6">
        <v>420</v>
      </c>
    </row>
    <row r="60" spans="1:18" ht="45" customHeight="1" thickTop="1" thickBot="1">
      <c r="A60" s="70"/>
      <c r="B60" s="6" t="s">
        <v>87</v>
      </c>
      <c r="C60" s="2">
        <v>8</v>
      </c>
      <c r="D60" s="2">
        <v>5</v>
      </c>
      <c r="E60" s="2">
        <v>1</v>
      </c>
      <c r="F60" s="2">
        <v>2</v>
      </c>
      <c r="G60" s="2">
        <v>0</v>
      </c>
      <c r="H60" s="2">
        <v>2</v>
      </c>
      <c r="I60" s="2">
        <v>6</v>
      </c>
      <c r="J60" s="2">
        <v>242</v>
      </c>
      <c r="K60" s="2">
        <v>143</v>
      </c>
      <c r="L60" s="6">
        <v>385</v>
      </c>
      <c r="M60" s="2">
        <v>225</v>
      </c>
      <c r="N60" s="2">
        <v>66</v>
      </c>
      <c r="O60" s="6">
        <v>291</v>
      </c>
      <c r="P60" s="2">
        <v>467</v>
      </c>
      <c r="Q60" s="2">
        <v>209</v>
      </c>
      <c r="R60" s="6">
        <v>676</v>
      </c>
    </row>
    <row r="61" spans="1:18" ht="45" customHeight="1" thickTop="1" thickBot="1">
      <c r="A61" s="70"/>
      <c r="B61" s="6" t="s">
        <v>88</v>
      </c>
      <c r="C61" s="2">
        <v>1</v>
      </c>
      <c r="D61" s="2">
        <v>0</v>
      </c>
      <c r="E61" s="2">
        <v>1</v>
      </c>
      <c r="F61" s="2">
        <v>0</v>
      </c>
      <c r="G61" s="2">
        <v>0</v>
      </c>
      <c r="H61" s="2">
        <v>0</v>
      </c>
      <c r="I61" s="2">
        <v>1</v>
      </c>
      <c r="J61" s="2">
        <v>63</v>
      </c>
      <c r="K61" s="2">
        <v>70</v>
      </c>
      <c r="L61" s="6">
        <v>133</v>
      </c>
      <c r="M61" s="2">
        <v>331</v>
      </c>
      <c r="N61" s="2">
        <v>142</v>
      </c>
      <c r="O61" s="6">
        <v>473</v>
      </c>
      <c r="P61" s="2">
        <v>394</v>
      </c>
      <c r="Q61" s="2">
        <v>212</v>
      </c>
      <c r="R61" s="6">
        <v>606</v>
      </c>
    </row>
    <row r="62" spans="1:18" ht="45" customHeight="1" thickTop="1" thickBot="1">
      <c r="A62" s="70"/>
      <c r="B62" s="6" t="s">
        <v>89</v>
      </c>
      <c r="C62" s="2">
        <v>7</v>
      </c>
      <c r="D62" s="2">
        <v>5</v>
      </c>
      <c r="E62" s="2">
        <v>1</v>
      </c>
      <c r="F62" s="2">
        <v>1</v>
      </c>
      <c r="G62" s="2">
        <v>0</v>
      </c>
      <c r="H62" s="2">
        <v>1</v>
      </c>
      <c r="I62" s="2">
        <v>6</v>
      </c>
      <c r="J62" s="2">
        <v>179</v>
      </c>
      <c r="K62" s="2">
        <v>45</v>
      </c>
      <c r="L62" s="6">
        <v>224</v>
      </c>
      <c r="M62" s="2">
        <v>212</v>
      </c>
      <c r="N62" s="2">
        <v>107</v>
      </c>
      <c r="O62" s="6">
        <v>319</v>
      </c>
      <c r="P62" s="2">
        <v>391</v>
      </c>
      <c r="Q62" s="2">
        <v>152</v>
      </c>
      <c r="R62" s="6">
        <v>543</v>
      </c>
    </row>
    <row r="63" spans="1:18" ht="46.5" customHeight="1" thickTop="1" thickBot="1">
      <c r="A63" s="6" t="s">
        <v>2</v>
      </c>
      <c r="B63" s="6">
        <f>COUNTA(B51:B62)</f>
        <v>12</v>
      </c>
      <c r="C63" s="6">
        <f>SUM(C51:C62)</f>
        <v>75</v>
      </c>
      <c r="D63" s="6">
        <f t="shared" ref="D63:R63" si="5">SUM(D51:D62)</f>
        <v>56</v>
      </c>
      <c r="E63" s="6">
        <f t="shared" si="5"/>
        <v>11</v>
      </c>
      <c r="F63" s="6">
        <f t="shared" si="5"/>
        <v>7</v>
      </c>
      <c r="G63" s="6">
        <f t="shared" si="5"/>
        <v>1</v>
      </c>
      <c r="H63" s="6">
        <f t="shared" si="5"/>
        <v>8</v>
      </c>
      <c r="I63" s="6">
        <f t="shared" si="5"/>
        <v>67</v>
      </c>
      <c r="J63" s="6">
        <f t="shared" si="5"/>
        <v>3349</v>
      </c>
      <c r="K63" s="6">
        <f t="shared" si="5"/>
        <v>910</v>
      </c>
      <c r="L63" s="6">
        <f t="shared" si="5"/>
        <v>4259</v>
      </c>
      <c r="M63" s="6">
        <f t="shared" si="5"/>
        <v>2971</v>
      </c>
      <c r="N63" s="6">
        <f t="shared" si="5"/>
        <v>1519</v>
      </c>
      <c r="O63" s="6">
        <f t="shared" si="5"/>
        <v>4490</v>
      </c>
      <c r="P63" s="6">
        <f t="shared" si="5"/>
        <v>6320</v>
      </c>
      <c r="Q63" s="6">
        <f t="shared" si="5"/>
        <v>2429</v>
      </c>
      <c r="R63" s="6">
        <f t="shared" si="5"/>
        <v>8749</v>
      </c>
    </row>
    <row r="64" spans="1:18" ht="94.5" customHeight="1" thickTop="1" thickBot="1">
      <c r="A64" s="35" t="s">
        <v>318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1:18" ht="20.25" customHeight="1">
      <c r="A65" s="37" t="s">
        <v>0</v>
      </c>
      <c r="B65" s="37" t="s">
        <v>54</v>
      </c>
      <c r="C65" s="39" t="s">
        <v>293</v>
      </c>
      <c r="D65" s="42" t="s">
        <v>283</v>
      </c>
      <c r="E65" s="43"/>
      <c r="F65" s="42" t="s">
        <v>286</v>
      </c>
      <c r="G65" s="46"/>
      <c r="H65" s="48" t="s">
        <v>282</v>
      </c>
      <c r="I65" s="49"/>
      <c r="J65" s="48" t="s">
        <v>277</v>
      </c>
      <c r="K65" s="54"/>
      <c r="L65" s="49"/>
      <c r="M65" s="48" t="s">
        <v>278</v>
      </c>
      <c r="N65" s="54"/>
      <c r="O65" s="49"/>
      <c r="P65" s="48" t="s">
        <v>279</v>
      </c>
      <c r="Q65" s="54"/>
      <c r="R65" s="49"/>
    </row>
    <row r="66" spans="1:18" ht="17.25" customHeight="1">
      <c r="A66" s="37"/>
      <c r="B66" s="37"/>
      <c r="C66" s="40"/>
      <c r="D66" s="44"/>
      <c r="E66" s="45"/>
      <c r="F66" s="44"/>
      <c r="G66" s="47"/>
      <c r="H66" s="50"/>
      <c r="I66" s="51"/>
      <c r="J66" s="50"/>
      <c r="K66" s="55"/>
      <c r="L66" s="51"/>
      <c r="M66" s="50"/>
      <c r="N66" s="55"/>
      <c r="O66" s="51"/>
      <c r="P66" s="50"/>
      <c r="Q66" s="55"/>
      <c r="R66" s="51"/>
    </row>
    <row r="67" spans="1:18" ht="25.5" customHeight="1" thickBot="1">
      <c r="A67" s="38"/>
      <c r="B67" s="38"/>
      <c r="C67" s="40"/>
      <c r="D67" s="44"/>
      <c r="E67" s="45"/>
      <c r="F67" s="44"/>
      <c r="G67" s="47"/>
      <c r="H67" s="52"/>
      <c r="I67" s="53"/>
      <c r="J67" s="52"/>
      <c r="K67" s="56"/>
      <c r="L67" s="53"/>
      <c r="M67" s="52"/>
      <c r="N67" s="56"/>
      <c r="O67" s="53"/>
      <c r="P67" s="52"/>
      <c r="Q67" s="56"/>
      <c r="R67" s="53"/>
    </row>
    <row r="68" spans="1:18" ht="69.75" customHeight="1" thickBot="1">
      <c r="A68" s="37"/>
      <c r="B68" s="37"/>
      <c r="C68" s="41"/>
      <c r="D68" s="7" t="s">
        <v>284</v>
      </c>
      <c r="E68" s="7" t="s">
        <v>285</v>
      </c>
      <c r="F68" s="7" t="s">
        <v>284</v>
      </c>
      <c r="G68" s="7" t="s">
        <v>285</v>
      </c>
      <c r="H68" s="5" t="s">
        <v>274</v>
      </c>
      <c r="I68" s="5" t="s">
        <v>275</v>
      </c>
      <c r="J68" s="6" t="s">
        <v>1</v>
      </c>
      <c r="K68" s="6" t="s">
        <v>276</v>
      </c>
      <c r="L68" s="6" t="s">
        <v>280</v>
      </c>
      <c r="M68" s="6" t="s">
        <v>1</v>
      </c>
      <c r="N68" s="6" t="s">
        <v>276</v>
      </c>
      <c r="O68" s="6" t="s">
        <v>280</v>
      </c>
      <c r="P68" s="6" t="s">
        <v>1</v>
      </c>
      <c r="Q68" s="6" t="s">
        <v>276</v>
      </c>
      <c r="R68" s="6" t="s">
        <v>280</v>
      </c>
    </row>
    <row r="69" spans="1:18" ht="31.5" customHeight="1" thickTop="1" thickBot="1">
      <c r="A69" s="66" t="s">
        <v>3</v>
      </c>
      <c r="B69" s="6" t="s">
        <v>75</v>
      </c>
      <c r="C69" s="2">
        <v>11</v>
      </c>
      <c r="D69" s="2">
        <v>6</v>
      </c>
      <c r="E69" s="2">
        <v>4</v>
      </c>
      <c r="F69" s="2">
        <v>0</v>
      </c>
      <c r="G69" s="2">
        <v>1</v>
      </c>
      <c r="H69" s="2">
        <v>1</v>
      </c>
      <c r="I69" s="2">
        <v>10</v>
      </c>
      <c r="J69" s="2">
        <v>422</v>
      </c>
      <c r="K69" s="2">
        <v>112</v>
      </c>
      <c r="L69" s="6">
        <v>534</v>
      </c>
      <c r="M69" s="2">
        <v>356</v>
      </c>
      <c r="N69" s="2">
        <v>359</v>
      </c>
      <c r="O69" s="6">
        <v>715</v>
      </c>
      <c r="P69" s="2">
        <v>778</v>
      </c>
      <c r="Q69" s="2">
        <v>471</v>
      </c>
      <c r="R69" s="6">
        <v>1249</v>
      </c>
    </row>
    <row r="70" spans="1:18" ht="31.5" customHeight="1" thickTop="1" thickBot="1">
      <c r="A70" s="67"/>
      <c r="B70" s="6" t="s">
        <v>76</v>
      </c>
      <c r="C70" s="2">
        <v>5</v>
      </c>
      <c r="D70" s="2">
        <v>5</v>
      </c>
      <c r="E70" s="2">
        <v>0</v>
      </c>
      <c r="F70" s="2">
        <v>0</v>
      </c>
      <c r="G70" s="2">
        <v>0</v>
      </c>
      <c r="H70" s="2">
        <v>0</v>
      </c>
      <c r="I70" s="2">
        <v>5</v>
      </c>
      <c r="J70" s="2">
        <v>281</v>
      </c>
      <c r="K70" s="2">
        <v>0</v>
      </c>
      <c r="L70" s="6">
        <v>281</v>
      </c>
      <c r="M70" s="2">
        <v>18</v>
      </c>
      <c r="N70" s="2">
        <v>5</v>
      </c>
      <c r="O70" s="6">
        <v>23</v>
      </c>
      <c r="P70" s="2">
        <v>299</v>
      </c>
      <c r="Q70" s="2">
        <v>5</v>
      </c>
      <c r="R70" s="6">
        <v>304</v>
      </c>
    </row>
    <row r="71" spans="1:18" ht="31.5" customHeight="1" thickTop="1" thickBot="1">
      <c r="A71" s="67"/>
      <c r="B71" s="6" t="s">
        <v>26</v>
      </c>
      <c r="C71" s="2">
        <v>6</v>
      </c>
      <c r="D71" s="2">
        <v>4</v>
      </c>
      <c r="E71" s="2">
        <v>1</v>
      </c>
      <c r="F71" s="2">
        <v>1</v>
      </c>
      <c r="G71" s="2">
        <v>0</v>
      </c>
      <c r="H71" s="2">
        <v>1</v>
      </c>
      <c r="I71" s="2">
        <v>5</v>
      </c>
      <c r="J71" s="2">
        <v>147</v>
      </c>
      <c r="K71" s="2">
        <v>0</v>
      </c>
      <c r="L71" s="6">
        <v>147</v>
      </c>
      <c r="M71" s="2">
        <v>181</v>
      </c>
      <c r="N71" s="2">
        <v>230</v>
      </c>
      <c r="O71" s="6">
        <v>411</v>
      </c>
      <c r="P71" s="2">
        <v>328</v>
      </c>
      <c r="Q71" s="2">
        <v>230</v>
      </c>
      <c r="R71" s="6">
        <v>558</v>
      </c>
    </row>
    <row r="72" spans="1:18" ht="31.5" customHeight="1" thickTop="1" thickBot="1">
      <c r="A72" s="67"/>
      <c r="B72" s="6" t="s">
        <v>77</v>
      </c>
      <c r="C72" s="2">
        <v>3</v>
      </c>
      <c r="D72" s="2">
        <v>1</v>
      </c>
      <c r="E72" s="2">
        <v>2</v>
      </c>
      <c r="F72" s="2">
        <v>0</v>
      </c>
      <c r="G72" s="2">
        <v>0</v>
      </c>
      <c r="H72" s="2">
        <v>0</v>
      </c>
      <c r="I72" s="2">
        <v>3</v>
      </c>
      <c r="J72" s="2">
        <v>202</v>
      </c>
      <c r="K72" s="2">
        <v>28</v>
      </c>
      <c r="L72" s="6">
        <v>230</v>
      </c>
      <c r="M72" s="2">
        <v>370</v>
      </c>
      <c r="N72" s="2">
        <v>120</v>
      </c>
      <c r="O72" s="6">
        <v>490</v>
      </c>
      <c r="P72" s="2">
        <v>572</v>
      </c>
      <c r="Q72" s="2">
        <v>148</v>
      </c>
      <c r="R72" s="6">
        <v>720</v>
      </c>
    </row>
    <row r="73" spans="1:18" ht="31.5" customHeight="1" thickTop="1" thickBot="1">
      <c r="A73" s="67"/>
      <c r="B73" s="6" t="s">
        <v>78</v>
      </c>
      <c r="C73" s="2">
        <v>4</v>
      </c>
      <c r="D73" s="2">
        <v>3</v>
      </c>
      <c r="E73" s="2">
        <v>0</v>
      </c>
      <c r="F73" s="2">
        <v>1</v>
      </c>
      <c r="G73" s="2">
        <v>0</v>
      </c>
      <c r="H73" s="2">
        <v>1</v>
      </c>
      <c r="I73" s="2">
        <v>3</v>
      </c>
      <c r="J73" s="2">
        <v>237</v>
      </c>
      <c r="K73" s="2">
        <v>0</v>
      </c>
      <c r="L73" s="6">
        <v>237</v>
      </c>
      <c r="M73" s="2">
        <v>105</v>
      </c>
      <c r="N73" s="2">
        <v>0</v>
      </c>
      <c r="O73" s="6">
        <v>105</v>
      </c>
      <c r="P73" s="2">
        <v>342</v>
      </c>
      <c r="Q73" s="2">
        <v>0</v>
      </c>
      <c r="R73" s="6">
        <v>342</v>
      </c>
    </row>
    <row r="74" spans="1:18" ht="31.5" customHeight="1" thickTop="1" thickBot="1">
      <c r="A74" s="67"/>
      <c r="B74" s="6" t="s">
        <v>25</v>
      </c>
      <c r="C74" s="2">
        <v>5</v>
      </c>
      <c r="D74" s="2">
        <v>3</v>
      </c>
      <c r="E74" s="2">
        <v>2</v>
      </c>
      <c r="F74" s="2">
        <v>0</v>
      </c>
      <c r="G74" s="2">
        <v>0</v>
      </c>
      <c r="H74" s="2">
        <v>0</v>
      </c>
      <c r="I74" s="2">
        <v>5</v>
      </c>
      <c r="J74" s="2">
        <v>145</v>
      </c>
      <c r="K74" s="2">
        <v>0</v>
      </c>
      <c r="L74" s="6">
        <v>145</v>
      </c>
      <c r="M74" s="2">
        <v>241</v>
      </c>
      <c r="N74" s="2">
        <v>82</v>
      </c>
      <c r="O74" s="6">
        <v>323</v>
      </c>
      <c r="P74" s="2">
        <v>386</v>
      </c>
      <c r="Q74" s="2">
        <v>82</v>
      </c>
      <c r="R74" s="6">
        <v>468</v>
      </c>
    </row>
    <row r="75" spans="1:18" ht="31.5" customHeight="1" thickTop="1" thickBot="1">
      <c r="A75" s="67"/>
      <c r="B75" s="6" t="s">
        <v>79</v>
      </c>
      <c r="C75" s="2">
        <v>3</v>
      </c>
      <c r="D75" s="2">
        <v>3</v>
      </c>
      <c r="E75" s="2">
        <v>0</v>
      </c>
      <c r="F75" s="2">
        <v>0</v>
      </c>
      <c r="G75" s="2">
        <v>0</v>
      </c>
      <c r="H75" s="2">
        <v>0</v>
      </c>
      <c r="I75" s="2">
        <v>3</v>
      </c>
      <c r="J75" s="2">
        <v>125</v>
      </c>
      <c r="K75" s="2">
        <v>0</v>
      </c>
      <c r="L75" s="6">
        <v>125</v>
      </c>
      <c r="M75" s="2">
        <v>12</v>
      </c>
      <c r="N75" s="2">
        <v>0</v>
      </c>
      <c r="O75" s="6">
        <v>12</v>
      </c>
      <c r="P75" s="2">
        <v>137</v>
      </c>
      <c r="Q75" s="2">
        <v>0</v>
      </c>
      <c r="R75" s="6">
        <v>137</v>
      </c>
    </row>
    <row r="76" spans="1:18" ht="31.5" customHeight="1" thickTop="1" thickBot="1">
      <c r="A76" s="67"/>
      <c r="B76" s="6" t="s">
        <v>80</v>
      </c>
      <c r="C76" s="2">
        <v>2</v>
      </c>
      <c r="D76" s="2">
        <v>2</v>
      </c>
      <c r="E76" s="2">
        <v>0</v>
      </c>
      <c r="F76" s="2">
        <v>0</v>
      </c>
      <c r="G76" s="2">
        <v>0</v>
      </c>
      <c r="H76" s="2">
        <v>0</v>
      </c>
      <c r="I76" s="2">
        <v>2</v>
      </c>
      <c r="J76" s="2">
        <v>135</v>
      </c>
      <c r="K76" s="2">
        <v>0</v>
      </c>
      <c r="L76" s="6">
        <v>135</v>
      </c>
      <c r="M76" s="2">
        <v>0</v>
      </c>
      <c r="N76" s="2">
        <v>0</v>
      </c>
      <c r="O76" s="6">
        <v>0</v>
      </c>
      <c r="P76" s="2">
        <v>135</v>
      </c>
      <c r="Q76" s="2">
        <v>0</v>
      </c>
      <c r="R76" s="6">
        <v>135</v>
      </c>
    </row>
    <row r="77" spans="1:18" ht="32.25" customHeight="1" thickTop="1" thickBot="1">
      <c r="A77" s="6" t="s">
        <v>2</v>
      </c>
      <c r="B77" s="6">
        <f>COUNTA(B69:B76)</f>
        <v>8</v>
      </c>
      <c r="C77" s="6">
        <f>SUM(C69:C76)</f>
        <v>39</v>
      </c>
      <c r="D77" s="6">
        <f t="shared" ref="D77:R77" si="6">SUM(D69:D76)</f>
        <v>27</v>
      </c>
      <c r="E77" s="6">
        <f t="shared" si="6"/>
        <v>9</v>
      </c>
      <c r="F77" s="6">
        <f t="shared" si="6"/>
        <v>2</v>
      </c>
      <c r="G77" s="6">
        <f t="shared" si="6"/>
        <v>1</v>
      </c>
      <c r="H77" s="6">
        <f t="shared" si="6"/>
        <v>3</v>
      </c>
      <c r="I77" s="6">
        <f t="shared" si="6"/>
        <v>36</v>
      </c>
      <c r="J77" s="6">
        <f t="shared" si="6"/>
        <v>1694</v>
      </c>
      <c r="K77" s="6">
        <f t="shared" si="6"/>
        <v>140</v>
      </c>
      <c r="L77" s="6">
        <f t="shared" si="6"/>
        <v>1834</v>
      </c>
      <c r="M77" s="6">
        <f t="shared" si="6"/>
        <v>1283</v>
      </c>
      <c r="N77" s="6">
        <f t="shared" si="6"/>
        <v>796</v>
      </c>
      <c r="O77" s="6">
        <f t="shared" si="6"/>
        <v>2079</v>
      </c>
      <c r="P77" s="6">
        <f t="shared" si="6"/>
        <v>2977</v>
      </c>
      <c r="Q77" s="6">
        <f t="shared" si="6"/>
        <v>936</v>
      </c>
      <c r="R77" s="6">
        <f t="shared" si="6"/>
        <v>3913</v>
      </c>
    </row>
    <row r="78" spans="1:18" ht="112.5" customHeight="1" thickTop="1" thickBot="1">
      <c r="A78" s="35" t="s">
        <v>319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pans="1:18" ht="12.75" customHeight="1">
      <c r="A79" s="37" t="s">
        <v>0</v>
      </c>
      <c r="B79" s="37" t="s">
        <v>54</v>
      </c>
      <c r="C79" s="39" t="s">
        <v>293</v>
      </c>
      <c r="D79" s="42" t="s">
        <v>283</v>
      </c>
      <c r="E79" s="43"/>
      <c r="F79" s="42" t="s">
        <v>286</v>
      </c>
      <c r="G79" s="46"/>
      <c r="H79" s="48" t="s">
        <v>282</v>
      </c>
      <c r="I79" s="49"/>
      <c r="J79" s="48" t="s">
        <v>277</v>
      </c>
      <c r="K79" s="54"/>
      <c r="L79" s="49"/>
      <c r="M79" s="48" t="s">
        <v>278</v>
      </c>
      <c r="N79" s="54"/>
      <c r="O79" s="49"/>
      <c r="P79" s="48" t="s">
        <v>279</v>
      </c>
      <c r="Q79" s="54"/>
      <c r="R79" s="49"/>
    </row>
    <row r="80" spans="1:18" ht="12.75" customHeight="1">
      <c r="A80" s="37"/>
      <c r="B80" s="37"/>
      <c r="C80" s="40"/>
      <c r="D80" s="44"/>
      <c r="E80" s="45"/>
      <c r="F80" s="44"/>
      <c r="G80" s="47"/>
      <c r="H80" s="50"/>
      <c r="I80" s="51"/>
      <c r="J80" s="50"/>
      <c r="K80" s="55"/>
      <c r="L80" s="51"/>
      <c r="M80" s="50"/>
      <c r="N80" s="55"/>
      <c r="O80" s="51"/>
      <c r="P80" s="50"/>
      <c r="Q80" s="55"/>
      <c r="R80" s="51"/>
    </row>
    <row r="81" spans="1:18" ht="29.25" customHeight="1" thickBot="1">
      <c r="A81" s="38"/>
      <c r="B81" s="38"/>
      <c r="C81" s="40"/>
      <c r="D81" s="44"/>
      <c r="E81" s="45"/>
      <c r="F81" s="44"/>
      <c r="G81" s="47"/>
      <c r="H81" s="52"/>
      <c r="I81" s="53"/>
      <c r="J81" s="52"/>
      <c r="K81" s="56"/>
      <c r="L81" s="53"/>
      <c r="M81" s="52"/>
      <c r="N81" s="56"/>
      <c r="O81" s="53"/>
      <c r="P81" s="52"/>
      <c r="Q81" s="56"/>
      <c r="R81" s="53"/>
    </row>
    <row r="82" spans="1:18" ht="63" customHeight="1" thickBot="1">
      <c r="A82" s="37"/>
      <c r="B82" s="37"/>
      <c r="C82" s="41"/>
      <c r="D82" s="7" t="s">
        <v>284</v>
      </c>
      <c r="E82" s="7" t="s">
        <v>285</v>
      </c>
      <c r="F82" s="7" t="s">
        <v>284</v>
      </c>
      <c r="G82" s="7" t="s">
        <v>285</v>
      </c>
      <c r="H82" s="5" t="s">
        <v>309</v>
      </c>
      <c r="I82" s="5" t="s">
        <v>310</v>
      </c>
      <c r="J82" s="6" t="s">
        <v>1</v>
      </c>
      <c r="K82" s="6" t="s">
        <v>276</v>
      </c>
      <c r="L82" s="6" t="s">
        <v>280</v>
      </c>
      <c r="M82" s="6" t="s">
        <v>1</v>
      </c>
      <c r="N82" s="6" t="s">
        <v>276</v>
      </c>
      <c r="O82" s="6" t="s">
        <v>280</v>
      </c>
      <c r="P82" s="6" t="s">
        <v>1</v>
      </c>
      <c r="Q82" s="6" t="s">
        <v>276</v>
      </c>
      <c r="R82" s="6" t="s">
        <v>280</v>
      </c>
    </row>
    <row r="83" spans="1:18" ht="40.5" customHeight="1" thickTop="1" thickBot="1">
      <c r="A83" s="60" t="s">
        <v>4</v>
      </c>
      <c r="B83" s="6" t="s">
        <v>4</v>
      </c>
      <c r="C83" s="2">
        <v>15</v>
      </c>
      <c r="D83" s="2">
        <v>9</v>
      </c>
      <c r="E83" s="2">
        <v>4</v>
      </c>
      <c r="F83" s="2">
        <v>0</v>
      </c>
      <c r="G83" s="2">
        <v>2</v>
      </c>
      <c r="H83" s="2">
        <f>F83+G83</f>
        <v>2</v>
      </c>
      <c r="I83" s="2">
        <f>D83+E83</f>
        <v>13</v>
      </c>
      <c r="J83" s="2">
        <v>961</v>
      </c>
      <c r="K83" s="2">
        <v>340</v>
      </c>
      <c r="L83" s="6">
        <v>1301</v>
      </c>
      <c r="M83" s="2">
        <v>641</v>
      </c>
      <c r="N83" s="2">
        <v>564</v>
      </c>
      <c r="O83" s="6">
        <v>1205</v>
      </c>
      <c r="P83" s="2">
        <v>1602</v>
      </c>
      <c r="Q83" s="2">
        <v>904</v>
      </c>
      <c r="R83" s="6">
        <v>2506</v>
      </c>
    </row>
    <row r="84" spans="1:18" ht="40.5" customHeight="1" thickTop="1" thickBot="1">
      <c r="A84" s="61"/>
      <c r="B84" s="6" t="s">
        <v>90</v>
      </c>
      <c r="C84" s="2">
        <v>8</v>
      </c>
      <c r="D84" s="2">
        <v>5</v>
      </c>
      <c r="E84" s="2">
        <v>2</v>
      </c>
      <c r="F84" s="2">
        <v>1</v>
      </c>
      <c r="G84" s="2">
        <v>0</v>
      </c>
      <c r="H84" s="2">
        <f t="shared" ref="H84:H98" si="7">F84+G84</f>
        <v>1</v>
      </c>
      <c r="I84" s="2">
        <f t="shared" ref="I84:I98" si="8">D84+E84</f>
        <v>7</v>
      </c>
      <c r="J84" s="2">
        <v>401</v>
      </c>
      <c r="K84" s="2">
        <v>28</v>
      </c>
      <c r="L84" s="6">
        <v>429</v>
      </c>
      <c r="M84" s="2">
        <v>204</v>
      </c>
      <c r="N84" s="2">
        <v>258</v>
      </c>
      <c r="O84" s="6">
        <v>462</v>
      </c>
      <c r="P84" s="2">
        <v>605</v>
      </c>
      <c r="Q84" s="2">
        <v>286</v>
      </c>
      <c r="R84" s="6">
        <v>891</v>
      </c>
    </row>
    <row r="85" spans="1:18" ht="40.5" customHeight="1" thickTop="1" thickBot="1">
      <c r="A85" s="61"/>
      <c r="B85" s="6" t="s">
        <v>91</v>
      </c>
      <c r="C85" s="2">
        <v>14</v>
      </c>
      <c r="D85" s="2">
        <v>11</v>
      </c>
      <c r="E85" s="2">
        <v>2</v>
      </c>
      <c r="F85" s="2">
        <v>1</v>
      </c>
      <c r="G85" s="2">
        <v>0</v>
      </c>
      <c r="H85" s="2">
        <f t="shared" si="7"/>
        <v>1</v>
      </c>
      <c r="I85" s="2">
        <f t="shared" si="8"/>
        <v>13</v>
      </c>
      <c r="J85" s="2">
        <v>452</v>
      </c>
      <c r="K85" s="2">
        <v>135</v>
      </c>
      <c r="L85" s="6">
        <v>587</v>
      </c>
      <c r="M85" s="2">
        <v>222</v>
      </c>
      <c r="N85" s="2">
        <v>185</v>
      </c>
      <c r="O85" s="6">
        <v>407</v>
      </c>
      <c r="P85" s="2">
        <v>674</v>
      </c>
      <c r="Q85" s="2">
        <v>320</v>
      </c>
      <c r="R85" s="6">
        <v>994</v>
      </c>
    </row>
    <row r="86" spans="1:18" ht="40.5" customHeight="1" thickTop="1" thickBot="1">
      <c r="A86" s="61"/>
      <c r="B86" s="6" t="s">
        <v>92</v>
      </c>
      <c r="C86" s="2">
        <v>12</v>
      </c>
      <c r="D86" s="2">
        <v>8</v>
      </c>
      <c r="E86" s="2">
        <v>4</v>
      </c>
      <c r="F86" s="2">
        <v>0</v>
      </c>
      <c r="G86" s="2">
        <v>0</v>
      </c>
      <c r="H86" s="2">
        <f t="shared" si="7"/>
        <v>0</v>
      </c>
      <c r="I86" s="2">
        <f t="shared" si="8"/>
        <v>12</v>
      </c>
      <c r="J86" s="2">
        <v>531</v>
      </c>
      <c r="K86" s="2">
        <v>303</v>
      </c>
      <c r="L86" s="6">
        <v>834</v>
      </c>
      <c r="M86" s="2">
        <v>752</v>
      </c>
      <c r="N86" s="2">
        <v>467</v>
      </c>
      <c r="O86" s="6">
        <v>1219</v>
      </c>
      <c r="P86" s="2">
        <v>1283</v>
      </c>
      <c r="Q86" s="2">
        <v>770</v>
      </c>
      <c r="R86" s="6">
        <v>2053</v>
      </c>
    </row>
    <row r="87" spans="1:18" ht="40.5" customHeight="1" thickTop="1" thickBot="1">
      <c r="A87" s="61"/>
      <c r="B87" s="6" t="s">
        <v>93</v>
      </c>
      <c r="C87" s="2">
        <v>5</v>
      </c>
      <c r="D87" s="2">
        <v>5</v>
      </c>
      <c r="E87" s="2">
        <v>0</v>
      </c>
      <c r="F87" s="2">
        <v>0</v>
      </c>
      <c r="G87" s="2">
        <v>0</v>
      </c>
      <c r="H87" s="2">
        <f t="shared" si="7"/>
        <v>0</v>
      </c>
      <c r="I87" s="2">
        <f t="shared" si="8"/>
        <v>5</v>
      </c>
      <c r="J87" s="2">
        <v>209</v>
      </c>
      <c r="K87" s="2">
        <v>149</v>
      </c>
      <c r="L87" s="6">
        <v>358</v>
      </c>
      <c r="M87" s="2">
        <v>0</v>
      </c>
      <c r="N87" s="2">
        <v>0</v>
      </c>
      <c r="O87" s="6">
        <v>0</v>
      </c>
      <c r="P87" s="2">
        <v>209</v>
      </c>
      <c r="Q87" s="2">
        <v>149</v>
      </c>
      <c r="R87" s="6">
        <v>358</v>
      </c>
    </row>
    <row r="88" spans="1:18" ht="40.5" customHeight="1" thickTop="1" thickBot="1">
      <c r="A88" s="61"/>
      <c r="B88" s="6" t="s">
        <v>94</v>
      </c>
      <c r="C88" s="2">
        <v>2</v>
      </c>
      <c r="D88" s="2">
        <v>2</v>
      </c>
      <c r="E88" s="2">
        <v>0</v>
      </c>
      <c r="F88" s="2">
        <v>0</v>
      </c>
      <c r="G88" s="2">
        <v>0</v>
      </c>
      <c r="H88" s="2">
        <f t="shared" si="7"/>
        <v>0</v>
      </c>
      <c r="I88" s="2">
        <f t="shared" si="8"/>
        <v>2</v>
      </c>
      <c r="J88" s="2">
        <v>91</v>
      </c>
      <c r="K88" s="2">
        <v>0</v>
      </c>
      <c r="L88" s="6">
        <v>91</v>
      </c>
      <c r="M88" s="2">
        <v>0</v>
      </c>
      <c r="N88" s="2">
        <v>0</v>
      </c>
      <c r="O88" s="6">
        <v>0</v>
      </c>
      <c r="P88" s="2">
        <v>91</v>
      </c>
      <c r="Q88" s="2">
        <v>0</v>
      </c>
      <c r="R88" s="6">
        <v>91</v>
      </c>
    </row>
    <row r="89" spans="1:18" ht="40.5" customHeight="1" thickTop="1" thickBot="1">
      <c r="A89" s="61"/>
      <c r="B89" s="6" t="s">
        <v>95</v>
      </c>
      <c r="C89" s="2">
        <v>14</v>
      </c>
      <c r="D89" s="2">
        <v>9</v>
      </c>
      <c r="E89" s="2">
        <v>4</v>
      </c>
      <c r="F89" s="2">
        <v>1</v>
      </c>
      <c r="G89" s="2">
        <v>0</v>
      </c>
      <c r="H89" s="2">
        <f t="shared" si="7"/>
        <v>1</v>
      </c>
      <c r="I89" s="2">
        <f t="shared" si="8"/>
        <v>13</v>
      </c>
      <c r="J89" s="2">
        <v>491</v>
      </c>
      <c r="K89" s="2">
        <v>52</v>
      </c>
      <c r="L89" s="6">
        <v>543</v>
      </c>
      <c r="M89" s="2">
        <v>389</v>
      </c>
      <c r="N89" s="2">
        <v>148</v>
      </c>
      <c r="O89" s="6">
        <v>537</v>
      </c>
      <c r="P89" s="2">
        <v>880</v>
      </c>
      <c r="Q89" s="2">
        <v>200</v>
      </c>
      <c r="R89" s="6">
        <v>1080</v>
      </c>
    </row>
    <row r="90" spans="1:18" ht="40.5" customHeight="1" thickTop="1" thickBot="1">
      <c r="A90" s="61"/>
      <c r="B90" s="6" t="s">
        <v>294</v>
      </c>
      <c r="C90" s="2">
        <v>24</v>
      </c>
      <c r="D90" s="2">
        <v>19</v>
      </c>
      <c r="E90" s="2">
        <v>3</v>
      </c>
      <c r="F90" s="2">
        <v>2</v>
      </c>
      <c r="G90" s="2">
        <v>0</v>
      </c>
      <c r="H90" s="2">
        <f t="shared" si="7"/>
        <v>2</v>
      </c>
      <c r="I90" s="2">
        <f t="shared" si="8"/>
        <v>22</v>
      </c>
      <c r="J90" s="2">
        <v>545</v>
      </c>
      <c r="K90" s="2">
        <v>100</v>
      </c>
      <c r="L90" s="6">
        <v>645</v>
      </c>
      <c r="M90" s="2">
        <v>1018</v>
      </c>
      <c r="N90" s="2">
        <v>407</v>
      </c>
      <c r="O90" s="6">
        <v>1425</v>
      </c>
      <c r="P90" s="2">
        <v>1563</v>
      </c>
      <c r="Q90" s="2">
        <v>507</v>
      </c>
      <c r="R90" s="6">
        <v>2070</v>
      </c>
    </row>
    <row r="91" spans="1:18" ht="40.5" customHeight="1" thickTop="1" thickBot="1">
      <c r="A91" s="61"/>
      <c r="B91" s="6" t="s">
        <v>96</v>
      </c>
      <c r="C91" s="2">
        <v>6</v>
      </c>
      <c r="D91" s="2">
        <v>5</v>
      </c>
      <c r="E91" s="2">
        <v>0</v>
      </c>
      <c r="F91" s="2">
        <v>1</v>
      </c>
      <c r="G91" s="2">
        <v>0</v>
      </c>
      <c r="H91" s="2">
        <f t="shared" si="7"/>
        <v>1</v>
      </c>
      <c r="I91" s="2">
        <f t="shared" si="8"/>
        <v>5</v>
      </c>
      <c r="J91" s="2">
        <v>393</v>
      </c>
      <c r="K91" s="2">
        <v>144</v>
      </c>
      <c r="L91" s="6">
        <v>537</v>
      </c>
      <c r="M91" s="2">
        <v>0</v>
      </c>
      <c r="N91" s="2">
        <v>0</v>
      </c>
      <c r="O91" s="6">
        <v>0</v>
      </c>
      <c r="P91" s="2">
        <v>393</v>
      </c>
      <c r="Q91" s="2">
        <v>144</v>
      </c>
      <c r="R91" s="6">
        <v>537</v>
      </c>
    </row>
    <row r="92" spans="1:18" ht="40.5" customHeight="1" thickTop="1" thickBot="1">
      <c r="A92" s="61"/>
      <c r="B92" s="6" t="s">
        <v>97</v>
      </c>
      <c r="C92" s="2">
        <v>10</v>
      </c>
      <c r="D92" s="2">
        <v>9</v>
      </c>
      <c r="E92" s="2">
        <v>0</v>
      </c>
      <c r="F92" s="2">
        <v>1</v>
      </c>
      <c r="G92" s="2">
        <v>0</v>
      </c>
      <c r="H92" s="2">
        <f t="shared" si="7"/>
        <v>1</v>
      </c>
      <c r="I92" s="2">
        <f t="shared" si="8"/>
        <v>9</v>
      </c>
      <c r="J92" s="2">
        <v>422</v>
      </c>
      <c r="K92" s="2">
        <v>43</v>
      </c>
      <c r="L92" s="6">
        <v>465</v>
      </c>
      <c r="M92" s="2">
        <v>311</v>
      </c>
      <c r="N92" s="2">
        <v>232</v>
      </c>
      <c r="O92" s="6">
        <v>543</v>
      </c>
      <c r="P92" s="2">
        <v>733</v>
      </c>
      <c r="Q92" s="2">
        <v>275</v>
      </c>
      <c r="R92" s="6">
        <v>1008</v>
      </c>
    </row>
    <row r="93" spans="1:18" ht="40.5" customHeight="1" thickTop="1" thickBot="1">
      <c r="A93" s="61"/>
      <c r="B93" s="6" t="s">
        <v>98</v>
      </c>
      <c r="C93" s="2">
        <v>5</v>
      </c>
      <c r="D93" s="2">
        <v>3</v>
      </c>
      <c r="E93" s="2">
        <v>2</v>
      </c>
      <c r="F93" s="2">
        <v>0</v>
      </c>
      <c r="G93" s="2">
        <v>0</v>
      </c>
      <c r="H93" s="2">
        <f t="shared" si="7"/>
        <v>0</v>
      </c>
      <c r="I93" s="2">
        <f t="shared" si="8"/>
        <v>5</v>
      </c>
      <c r="J93" s="2">
        <v>196</v>
      </c>
      <c r="K93" s="2">
        <v>126</v>
      </c>
      <c r="L93" s="6">
        <v>322</v>
      </c>
      <c r="M93" s="2">
        <v>77</v>
      </c>
      <c r="N93" s="2">
        <v>73</v>
      </c>
      <c r="O93" s="6">
        <v>150</v>
      </c>
      <c r="P93" s="2">
        <v>273</v>
      </c>
      <c r="Q93" s="2">
        <v>199</v>
      </c>
      <c r="R93" s="6">
        <v>472</v>
      </c>
    </row>
    <row r="94" spans="1:18" ht="40.5" customHeight="1" thickTop="1" thickBot="1">
      <c r="A94" s="61"/>
      <c r="B94" s="6" t="s">
        <v>28</v>
      </c>
      <c r="C94" s="2">
        <v>8</v>
      </c>
      <c r="D94" s="2">
        <v>7</v>
      </c>
      <c r="E94" s="2">
        <v>1</v>
      </c>
      <c r="F94" s="2">
        <v>0</v>
      </c>
      <c r="G94" s="2">
        <v>0</v>
      </c>
      <c r="H94" s="2">
        <f t="shared" si="7"/>
        <v>0</v>
      </c>
      <c r="I94" s="2">
        <f t="shared" si="8"/>
        <v>8</v>
      </c>
      <c r="J94" s="2">
        <v>430</v>
      </c>
      <c r="K94" s="2">
        <v>0</v>
      </c>
      <c r="L94" s="6">
        <v>430</v>
      </c>
      <c r="M94" s="2">
        <v>198</v>
      </c>
      <c r="N94" s="2">
        <v>94</v>
      </c>
      <c r="O94" s="6">
        <v>292</v>
      </c>
      <c r="P94" s="2">
        <v>628</v>
      </c>
      <c r="Q94" s="2">
        <v>94</v>
      </c>
      <c r="R94" s="6">
        <v>722</v>
      </c>
    </row>
    <row r="95" spans="1:18" ht="40.5" customHeight="1" thickTop="1" thickBot="1">
      <c r="A95" s="61"/>
      <c r="B95" s="6" t="s">
        <v>99</v>
      </c>
      <c r="C95" s="2">
        <v>9</v>
      </c>
      <c r="D95" s="2">
        <v>8</v>
      </c>
      <c r="E95" s="2">
        <v>0</v>
      </c>
      <c r="F95" s="2">
        <v>1</v>
      </c>
      <c r="G95" s="2">
        <v>0</v>
      </c>
      <c r="H95" s="2">
        <f t="shared" si="7"/>
        <v>1</v>
      </c>
      <c r="I95" s="2">
        <f t="shared" si="8"/>
        <v>8</v>
      </c>
      <c r="J95" s="2">
        <v>206</v>
      </c>
      <c r="K95" s="2">
        <v>80</v>
      </c>
      <c r="L95" s="6">
        <v>286</v>
      </c>
      <c r="M95" s="2">
        <v>164</v>
      </c>
      <c r="N95" s="2">
        <v>75</v>
      </c>
      <c r="O95" s="6">
        <v>239</v>
      </c>
      <c r="P95" s="2">
        <v>370</v>
      </c>
      <c r="Q95" s="2">
        <v>155</v>
      </c>
      <c r="R95" s="6">
        <v>525</v>
      </c>
    </row>
    <row r="96" spans="1:18" ht="40.5" customHeight="1" thickTop="1" thickBot="1">
      <c r="A96" s="61"/>
      <c r="B96" s="6" t="s">
        <v>100</v>
      </c>
      <c r="C96" s="2">
        <v>2</v>
      </c>
      <c r="D96" s="2">
        <v>1</v>
      </c>
      <c r="E96" s="2">
        <v>1</v>
      </c>
      <c r="F96" s="2">
        <v>0</v>
      </c>
      <c r="G96" s="2">
        <v>0</v>
      </c>
      <c r="H96" s="2">
        <f t="shared" si="7"/>
        <v>0</v>
      </c>
      <c r="I96" s="2">
        <f t="shared" si="8"/>
        <v>2</v>
      </c>
      <c r="J96" s="2">
        <v>80</v>
      </c>
      <c r="K96" s="2">
        <v>0</v>
      </c>
      <c r="L96" s="6">
        <v>80</v>
      </c>
      <c r="M96" s="2">
        <v>25</v>
      </c>
      <c r="N96" s="2">
        <v>0</v>
      </c>
      <c r="O96" s="6">
        <v>25</v>
      </c>
      <c r="P96" s="2">
        <v>105</v>
      </c>
      <c r="Q96" s="2">
        <v>0</v>
      </c>
      <c r="R96" s="6">
        <v>105</v>
      </c>
    </row>
    <row r="97" spans="1:18" ht="40.5" customHeight="1" thickTop="1" thickBot="1">
      <c r="A97" s="61"/>
      <c r="B97" s="6" t="s">
        <v>101</v>
      </c>
      <c r="C97" s="2">
        <v>5</v>
      </c>
      <c r="D97" s="2">
        <v>3</v>
      </c>
      <c r="E97" s="2">
        <v>1</v>
      </c>
      <c r="F97" s="2">
        <v>1</v>
      </c>
      <c r="G97" s="2">
        <v>0</v>
      </c>
      <c r="H97" s="2">
        <f t="shared" si="7"/>
        <v>1</v>
      </c>
      <c r="I97" s="2">
        <f t="shared" si="8"/>
        <v>4</v>
      </c>
      <c r="J97" s="2">
        <v>334</v>
      </c>
      <c r="K97" s="2">
        <v>80</v>
      </c>
      <c r="L97" s="6">
        <v>414</v>
      </c>
      <c r="M97" s="2">
        <v>241</v>
      </c>
      <c r="N97" s="2">
        <v>114</v>
      </c>
      <c r="O97" s="6">
        <v>355</v>
      </c>
      <c r="P97" s="2">
        <v>575</v>
      </c>
      <c r="Q97" s="2">
        <v>194</v>
      </c>
      <c r="R97" s="6">
        <v>769</v>
      </c>
    </row>
    <row r="98" spans="1:18" ht="40.5" customHeight="1" thickTop="1" thickBot="1">
      <c r="A98" s="61"/>
      <c r="B98" s="6" t="s">
        <v>295</v>
      </c>
      <c r="C98" s="2">
        <v>1</v>
      </c>
      <c r="D98" s="2">
        <v>1</v>
      </c>
      <c r="E98" s="2">
        <v>0</v>
      </c>
      <c r="F98" s="2">
        <v>0</v>
      </c>
      <c r="G98" s="2">
        <v>0</v>
      </c>
      <c r="H98" s="2">
        <f t="shared" si="7"/>
        <v>0</v>
      </c>
      <c r="I98" s="2">
        <f t="shared" si="8"/>
        <v>1</v>
      </c>
      <c r="J98" s="2">
        <v>114</v>
      </c>
      <c r="K98" s="2">
        <v>0</v>
      </c>
      <c r="L98" s="6">
        <v>114</v>
      </c>
      <c r="M98" s="2">
        <v>0</v>
      </c>
      <c r="N98" s="2">
        <v>0</v>
      </c>
      <c r="O98" s="6">
        <v>0</v>
      </c>
      <c r="P98" s="2">
        <v>114</v>
      </c>
      <c r="Q98" s="2">
        <v>0</v>
      </c>
      <c r="R98" s="6">
        <v>114</v>
      </c>
    </row>
    <row r="99" spans="1:18" ht="43.5" customHeight="1" thickTop="1" thickBot="1">
      <c r="A99" s="6" t="s">
        <v>2</v>
      </c>
      <c r="B99" s="6">
        <f>COUNTA(B83:B98)</f>
        <v>16</v>
      </c>
      <c r="C99" s="6">
        <f t="shared" ref="C99:K99" si="9">SUM(C83:C98)</f>
        <v>140</v>
      </c>
      <c r="D99" s="6">
        <f>SUM(D83:D98)</f>
        <v>105</v>
      </c>
      <c r="E99" s="6">
        <f>SUM(E83:E98)</f>
        <v>24</v>
      </c>
      <c r="F99" s="6">
        <f t="shared" si="9"/>
        <v>9</v>
      </c>
      <c r="G99" s="6">
        <f t="shared" si="9"/>
        <v>2</v>
      </c>
      <c r="H99" s="6">
        <f t="shared" si="9"/>
        <v>11</v>
      </c>
      <c r="I99" s="6">
        <f t="shared" si="9"/>
        <v>129</v>
      </c>
      <c r="J99" s="6">
        <f t="shared" si="9"/>
        <v>5856</v>
      </c>
      <c r="K99" s="6">
        <f t="shared" si="9"/>
        <v>1580</v>
      </c>
      <c r="L99" s="6">
        <f t="shared" ref="L99" si="10">SUM(J99:K99)</f>
        <v>7436</v>
      </c>
      <c r="M99" s="6">
        <f t="shared" ref="M99:R99" si="11">SUM(M83:M98)</f>
        <v>4242</v>
      </c>
      <c r="N99" s="6">
        <f t="shared" si="11"/>
        <v>2617</v>
      </c>
      <c r="O99" s="6">
        <f t="shared" si="11"/>
        <v>6859</v>
      </c>
      <c r="P99" s="6">
        <f t="shared" si="11"/>
        <v>10098</v>
      </c>
      <c r="Q99" s="6">
        <f t="shared" si="11"/>
        <v>4197</v>
      </c>
      <c r="R99" s="6">
        <f t="shared" si="11"/>
        <v>14295</v>
      </c>
    </row>
    <row r="100" spans="1:18" ht="101.25" customHeight="1" thickTop="1" thickBot="1">
      <c r="A100" s="35" t="s">
        <v>320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  <row r="101" spans="1:18" ht="12.75" customHeight="1">
      <c r="A101" s="37" t="s">
        <v>0</v>
      </c>
      <c r="B101" s="37" t="s">
        <v>54</v>
      </c>
      <c r="C101" s="39" t="s">
        <v>293</v>
      </c>
      <c r="D101" s="42" t="s">
        <v>283</v>
      </c>
      <c r="E101" s="43"/>
      <c r="F101" s="42" t="s">
        <v>286</v>
      </c>
      <c r="G101" s="46"/>
      <c r="H101" s="48" t="s">
        <v>282</v>
      </c>
      <c r="I101" s="49"/>
      <c r="J101" s="48" t="s">
        <v>277</v>
      </c>
      <c r="K101" s="54"/>
      <c r="L101" s="49"/>
      <c r="M101" s="48" t="s">
        <v>278</v>
      </c>
      <c r="N101" s="54"/>
      <c r="O101" s="49"/>
      <c r="P101" s="48" t="s">
        <v>279</v>
      </c>
      <c r="Q101" s="54"/>
      <c r="R101" s="49"/>
    </row>
    <row r="102" spans="1:18" ht="13.5" customHeight="1">
      <c r="A102" s="37"/>
      <c r="B102" s="37"/>
      <c r="C102" s="40"/>
      <c r="D102" s="44"/>
      <c r="E102" s="45"/>
      <c r="F102" s="44"/>
      <c r="G102" s="47"/>
      <c r="H102" s="50"/>
      <c r="I102" s="51"/>
      <c r="J102" s="50"/>
      <c r="K102" s="55"/>
      <c r="L102" s="51"/>
      <c r="M102" s="50"/>
      <c r="N102" s="55"/>
      <c r="O102" s="51"/>
      <c r="P102" s="50"/>
      <c r="Q102" s="55"/>
      <c r="R102" s="51"/>
    </row>
    <row r="103" spans="1:18" ht="26.25" customHeight="1" thickBot="1">
      <c r="A103" s="38"/>
      <c r="B103" s="38"/>
      <c r="C103" s="40"/>
      <c r="D103" s="44"/>
      <c r="E103" s="45"/>
      <c r="F103" s="44"/>
      <c r="G103" s="47"/>
      <c r="H103" s="52"/>
      <c r="I103" s="53"/>
      <c r="J103" s="52"/>
      <c r="K103" s="56"/>
      <c r="L103" s="53"/>
      <c r="M103" s="52"/>
      <c r="N103" s="56"/>
      <c r="O103" s="53"/>
      <c r="P103" s="52"/>
      <c r="Q103" s="56"/>
      <c r="R103" s="53"/>
    </row>
    <row r="104" spans="1:18" ht="47.25" customHeight="1" thickBot="1">
      <c r="A104" s="37"/>
      <c r="B104" s="37"/>
      <c r="C104" s="41"/>
      <c r="D104" s="7" t="s">
        <v>284</v>
      </c>
      <c r="E104" s="7" t="s">
        <v>285</v>
      </c>
      <c r="F104" s="7" t="s">
        <v>284</v>
      </c>
      <c r="G104" s="7" t="s">
        <v>285</v>
      </c>
      <c r="H104" s="5" t="s">
        <v>274</v>
      </c>
      <c r="I104" s="5" t="s">
        <v>275</v>
      </c>
      <c r="J104" s="6" t="s">
        <v>1</v>
      </c>
      <c r="K104" s="6" t="s">
        <v>276</v>
      </c>
      <c r="L104" s="6" t="s">
        <v>280</v>
      </c>
      <c r="M104" s="6" t="s">
        <v>1</v>
      </c>
      <c r="N104" s="6" t="s">
        <v>276</v>
      </c>
      <c r="O104" s="6" t="s">
        <v>280</v>
      </c>
      <c r="P104" s="6" t="s">
        <v>1</v>
      </c>
      <c r="Q104" s="6" t="s">
        <v>276</v>
      </c>
      <c r="R104" s="6" t="s">
        <v>280</v>
      </c>
    </row>
    <row r="105" spans="1:18" ht="48" customHeight="1" thickTop="1" thickBot="1">
      <c r="A105" s="63" t="s">
        <v>102</v>
      </c>
      <c r="B105" s="6" t="s">
        <v>102</v>
      </c>
      <c r="C105" s="2">
        <v>6</v>
      </c>
      <c r="D105" s="2">
        <v>3</v>
      </c>
      <c r="E105" s="2">
        <v>2</v>
      </c>
      <c r="F105" s="2">
        <v>1</v>
      </c>
      <c r="G105" s="2">
        <v>0</v>
      </c>
      <c r="H105" s="2">
        <v>1</v>
      </c>
      <c r="I105" s="2">
        <v>5</v>
      </c>
      <c r="J105" s="2">
        <v>470</v>
      </c>
      <c r="K105" s="2">
        <v>90</v>
      </c>
      <c r="L105" s="6">
        <v>560</v>
      </c>
      <c r="M105" s="2">
        <v>77</v>
      </c>
      <c r="N105" s="2">
        <v>42</v>
      </c>
      <c r="O105" s="6">
        <v>119</v>
      </c>
      <c r="P105" s="2">
        <v>547</v>
      </c>
      <c r="Q105" s="2">
        <v>132</v>
      </c>
      <c r="R105" s="6">
        <v>679</v>
      </c>
    </row>
    <row r="106" spans="1:18" ht="48" customHeight="1" thickTop="1" thickBot="1">
      <c r="A106" s="61"/>
      <c r="B106" s="6" t="s">
        <v>103</v>
      </c>
      <c r="C106" s="2">
        <v>4</v>
      </c>
      <c r="D106" s="2">
        <v>4</v>
      </c>
      <c r="E106" s="2">
        <v>0</v>
      </c>
      <c r="F106" s="2">
        <v>0</v>
      </c>
      <c r="G106" s="2">
        <v>0</v>
      </c>
      <c r="H106" s="2">
        <v>0</v>
      </c>
      <c r="I106" s="2">
        <v>4</v>
      </c>
      <c r="J106" s="2">
        <v>115</v>
      </c>
      <c r="K106" s="2">
        <v>0</v>
      </c>
      <c r="L106" s="6">
        <v>115</v>
      </c>
      <c r="M106" s="2">
        <v>201</v>
      </c>
      <c r="N106" s="2">
        <v>102</v>
      </c>
      <c r="O106" s="6">
        <v>303</v>
      </c>
      <c r="P106" s="2">
        <v>316</v>
      </c>
      <c r="Q106" s="2">
        <v>102</v>
      </c>
      <c r="R106" s="6">
        <v>418</v>
      </c>
    </row>
    <row r="107" spans="1:18" ht="48" customHeight="1" thickTop="1" thickBot="1">
      <c r="A107" s="61"/>
      <c r="B107" s="6" t="s">
        <v>104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6">
        <v>0</v>
      </c>
      <c r="M107" s="2">
        <v>0</v>
      </c>
      <c r="N107" s="2">
        <v>0</v>
      </c>
      <c r="O107" s="6">
        <v>0</v>
      </c>
      <c r="P107" s="2">
        <v>0</v>
      </c>
      <c r="Q107" s="2">
        <v>0</v>
      </c>
      <c r="R107" s="6">
        <v>0</v>
      </c>
    </row>
    <row r="108" spans="1:18" ht="48" customHeight="1" thickTop="1" thickBot="1">
      <c r="A108" s="61"/>
      <c r="B108" s="6" t="s">
        <v>105</v>
      </c>
      <c r="C108" s="2">
        <v>5</v>
      </c>
      <c r="D108" s="2">
        <v>3</v>
      </c>
      <c r="E108" s="2">
        <v>2</v>
      </c>
      <c r="F108" s="2">
        <v>0</v>
      </c>
      <c r="G108" s="2">
        <v>0</v>
      </c>
      <c r="H108" s="2">
        <v>0</v>
      </c>
      <c r="I108" s="2">
        <v>5</v>
      </c>
      <c r="J108" s="2">
        <v>277</v>
      </c>
      <c r="K108" s="2">
        <v>0</v>
      </c>
      <c r="L108" s="6">
        <v>277</v>
      </c>
      <c r="M108" s="2">
        <v>83</v>
      </c>
      <c r="N108" s="2">
        <v>42</v>
      </c>
      <c r="O108" s="6">
        <v>125</v>
      </c>
      <c r="P108" s="2">
        <v>360</v>
      </c>
      <c r="Q108" s="2">
        <v>42</v>
      </c>
      <c r="R108" s="6">
        <v>402</v>
      </c>
    </row>
    <row r="109" spans="1:18" ht="48" customHeight="1" thickTop="1" thickBot="1">
      <c r="A109" s="61"/>
      <c r="B109" s="6" t="s">
        <v>106</v>
      </c>
      <c r="C109" s="2">
        <v>3</v>
      </c>
      <c r="D109" s="2">
        <v>2</v>
      </c>
      <c r="E109" s="2">
        <v>1</v>
      </c>
      <c r="F109" s="2">
        <v>0</v>
      </c>
      <c r="G109" s="2">
        <v>0</v>
      </c>
      <c r="H109" s="2">
        <v>0</v>
      </c>
      <c r="I109" s="2">
        <v>3</v>
      </c>
      <c r="J109" s="2">
        <v>214</v>
      </c>
      <c r="K109" s="2">
        <v>0</v>
      </c>
      <c r="L109" s="6">
        <v>214</v>
      </c>
      <c r="M109" s="2">
        <v>63</v>
      </c>
      <c r="N109" s="2">
        <v>42</v>
      </c>
      <c r="O109" s="6">
        <v>105</v>
      </c>
      <c r="P109" s="2">
        <v>277</v>
      </c>
      <c r="Q109" s="2">
        <v>42</v>
      </c>
      <c r="R109" s="6">
        <v>319</v>
      </c>
    </row>
    <row r="110" spans="1:18" ht="48" customHeight="1" thickTop="1" thickBot="1">
      <c r="A110" s="61"/>
      <c r="B110" s="6" t="s">
        <v>107</v>
      </c>
      <c r="C110" s="2">
        <v>5</v>
      </c>
      <c r="D110" s="2">
        <v>4</v>
      </c>
      <c r="E110" s="2">
        <v>1</v>
      </c>
      <c r="F110" s="2">
        <v>0</v>
      </c>
      <c r="G110" s="2">
        <v>0</v>
      </c>
      <c r="H110" s="2">
        <v>0</v>
      </c>
      <c r="I110" s="2">
        <v>5</v>
      </c>
      <c r="J110" s="2">
        <v>0</v>
      </c>
      <c r="K110" s="2">
        <v>0</v>
      </c>
      <c r="L110" s="6">
        <v>0</v>
      </c>
      <c r="M110" s="2">
        <v>137</v>
      </c>
      <c r="N110" s="2">
        <v>52</v>
      </c>
      <c r="O110" s="6">
        <v>189</v>
      </c>
      <c r="P110" s="2">
        <v>137</v>
      </c>
      <c r="Q110" s="2">
        <v>52</v>
      </c>
      <c r="R110" s="6">
        <v>189</v>
      </c>
    </row>
    <row r="111" spans="1:18" ht="48" customHeight="1" thickTop="1" thickBot="1">
      <c r="A111" s="6" t="s">
        <v>2</v>
      </c>
      <c r="B111" s="6">
        <f>COUNTA(B105:B110)</f>
        <v>6</v>
      </c>
      <c r="C111" s="6">
        <f t="shared" ref="C111:R111" si="12">SUM(C105:C110)</f>
        <v>23</v>
      </c>
      <c r="D111" s="6">
        <f t="shared" si="12"/>
        <v>16</v>
      </c>
      <c r="E111" s="6">
        <f t="shared" si="12"/>
        <v>6</v>
      </c>
      <c r="F111" s="6">
        <f t="shared" si="12"/>
        <v>1</v>
      </c>
      <c r="G111" s="6">
        <f t="shared" si="12"/>
        <v>0</v>
      </c>
      <c r="H111" s="6">
        <f t="shared" si="12"/>
        <v>1</v>
      </c>
      <c r="I111" s="6">
        <f t="shared" si="12"/>
        <v>22</v>
      </c>
      <c r="J111" s="6">
        <f t="shared" si="12"/>
        <v>1076</v>
      </c>
      <c r="K111" s="6">
        <f t="shared" si="12"/>
        <v>90</v>
      </c>
      <c r="L111" s="6">
        <f t="shared" si="12"/>
        <v>1166</v>
      </c>
      <c r="M111" s="6">
        <f t="shared" si="12"/>
        <v>561</v>
      </c>
      <c r="N111" s="6">
        <f t="shared" si="12"/>
        <v>280</v>
      </c>
      <c r="O111" s="6">
        <f t="shared" si="12"/>
        <v>841</v>
      </c>
      <c r="P111" s="6">
        <f t="shared" si="12"/>
        <v>1637</v>
      </c>
      <c r="Q111" s="6">
        <f t="shared" si="12"/>
        <v>370</v>
      </c>
      <c r="R111" s="6">
        <f t="shared" si="12"/>
        <v>2007</v>
      </c>
    </row>
    <row r="112" spans="1:18" ht="103.5" customHeight="1" thickTop="1" thickBot="1">
      <c r="A112" s="35" t="s">
        <v>321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</row>
    <row r="113" spans="1:18" ht="17.25" customHeight="1">
      <c r="A113" s="37" t="s">
        <v>0</v>
      </c>
      <c r="B113" s="37" t="s">
        <v>54</v>
      </c>
      <c r="C113" s="39" t="s">
        <v>293</v>
      </c>
      <c r="D113" s="42" t="s">
        <v>283</v>
      </c>
      <c r="E113" s="43"/>
      <c r="F113" s="42" t="s">
        <v>286</v>
      </c>
      <c r="G113" s="46"/>
      <c r="H113" s="48" t="s">
        <v>282</v>
      </c>
      <c r="I113" s="49"/>
      <c r="J113" s="48" t="s">
        <v>277</v>
      </c>
      <c r="K113" s="54"/>
      <c r="L113" s="49"/>
      <c r="M113" s="48" t="s">
        <v>278</v>
      </c>
      <c r="N113" s="54"/>
      <c r="O113" s="49"/>
      <c r="P113" s="48" t="s">
        <v>279</v>
      </c>
      <c r="Q113" s="54"/>
      <c r="R113" s="49"/>
    </row>
    <row r="114" spans="1:18" ht="20.25" customHeight="1">
      <c r="A114" s="37"/>
      <c r="B114" s="37"/>
      <c r="C114" s="40"/>
      <c r="D114" s="44"/>
      <c r="E114" s="45"/>
      <c r="F114" s="44"/>
      <c r="G114" s="47"/>
      <c r="H114" s="50"/>
      <c r="I114" s="51"/>
      <c r="J114" s="50"/>
      <c r="K114" s="55"/>
      <c r="L114" s="51"/>
      <c r="M114" s="50"/>
      <c r="N114" s="55"/>
      <c r="O114" s="51"/>
      <c r="P114" s="50"/>
      <c r="Q114" s="55"/>
      <c r="R114" s="51"/>
    </row>
    <row r="115" spans="1:18" ht="17.25" customHeight="1" thickBot="1">
      <c r="A115" s="38"/>
      <c r="B115" s="38"/>
      <c r="C115" s="40"/>
      <c r="D115" s="44"/>
      <c r="E115" s="45"/>
      <c r="F115" s="44"/>
      <c r="G115" s="47"/>
      <c r="H115" s="52"/>
      <c r="I115" s="53"/>
      <c r="J115" s="52"/>
      <c r="K115" s="56"/>
      <c r="L115" s="53"/>
      <c r="M115" s="52"/>
      <c r="N115" s="56"/>
      <c r="O115" s="53"/>
      <c r="P115" s="52"/>
      <c r="Q115" s="56"/>
      <c r="R115" s="53"/>
    </row>
    <row r="116" spans="1:18" ht="51.75" customHeight="1" thickBot="1">
      <c r="A116" s="37"/>
      <c r="B116" s="37"/>
      <c r="C116" s="41"/>
      <c r="D116" s="7" t="s">
        <v>284</v>
      </c>
      <c r="E116" s="7" t="s">
        <v>285</v>
      </c>
      <c r="F116" s="7" t="s">
        <v>284</v>
      </c>
      <c r="G116" s="7" t="s">
        <v>285</v>
      </c>
      <c r="H116" s="5" t="s">
        <v>274</v>
      </c>
      <c r="I116" s="5" t="s">
        <v>275</v>
      </c>
      <c r="J116" s="6" t="s">
        <v>1</v>
      </c>
      <c r="K116" s="6" t="s">
        <v>276</v>
      </c>
      <c r="L116" s="6" t="s">
        <v>280</v>
      </c>
      <c r="M116" s="6" t="s">
        <v>1</v>
      </c>
      <c r="N116" s="6" t="s">
        <v>276</v>
      </c>
      <c r="O116" s="6" t="s">
        <v>280</v>
      </c>
      <c r="P116" s="6" t="s">
        <v>1</v>
      </c>
      <c r="Q116" s="6" t="s">
        <v>276</v>
      </c>
      <c r="R116" s="6" t="s">
        <v>280</v>
      </c>
    </row>
    <row r="117" spans="1:18" ht="37.5" customHeight="1" thickTop="1" thickBot="1">
      <c r="A117" s="63" t="s">
        <v>23</v>
      </c>
      <c r="B117" s="6" t="s">
        <v>108</v>
      </c>
      <c r="C117" s="2">
        <v>26</v>
      </c>
      <c r="D117" s="2">
        <v>15</v>
      </c>
      <c r="E117" s="2">
        <v>10</v>
      </c>
      <c r="F117" s="2">
        <v>0</v>
      </c>
      <c r="G117" s="2">
        <v>1</v>
      </c>
      <c r="H117" s="2">
        <v>1</v>
      </c>
      <c r="I117" s="2">
        <v>25</v>
      </c>
      <c r="J117" s="2">
        <v>770</v>
      </c>
      <c r="K117" s="2">
        <v>218</v>
      </c>
      <c r="L117" s="6">
        <v>988</v>
      </c>
      <c r="M117" s="2">
        <v>1006</v>
      </c>
      <c r="N117" s="2">
        <v>671</v>
      </c>
      <c r="O117" s="6">
        <v>1677</v>
      </c>
      <c r="P117" s="2">
        <v>1776</v>
      </c>
      <c r="Q117" s="2">
        <v>889</v>
      </c>
      <c r="R117" s="6">
        <v>2665</v>
      </c>
    </row>
    <row r="118" spans="1:18" ht="37.5" customHeight="1" thickTop="1" thickBot="1">
      <c r="A118" s="61"/>
      <c r="B118" s="6" t="s">
        <v>109</v>
      </c>
      <c r="C118" s="2">
        <v>2</v>
      </c>
      <c r="D118" s="2">
        <v>1</v>
      </c>
      <c r="E118" s="2">
        <v>1</v>
      </c>
      <c r="F118" s="2">
        <v>0</v>
      </c>
      <c r="G118" s="2">
        <v>0</v>
      </c>
      <c r="H118" s="2">
        <v>0</v>
      </c>
      <c r="I118" s="2">
        <v>2</v>
      </c>
      <c r="J118" s="2">
        <v>0</v>
      </c>
      <c r="K118" s="2">
        <v>0</v>
      </c>
      <c r="L118" s="6">
        <v>0</v>
      </c>
      <c r="M118" s="2">
        <v>75</v>
      </c>
      <c r="N118" s="2">
        <v>21</v>
      </c>
      <c r="O118" s="6">
        <v>96</v>
      </c>
      <c r="P118" s="2">
        <v>75</v>
      </c>
      <c r="Q118" s="2">
        <v>21</v>
      </c>
      <c r="R118" s="6">
        <v>96</v>
      </c>
    </row>
    <row r="119" spans="1:18" ht="37.5" customHeight="1" thickTop="1" thickBot="1">
      <c r="A119" s="61"/>
      <c r="B119" s="6" t="s">
        <v>110</v>
      </c>
      <c r="C119" s="2">
        <v>9</v>
      </c>
      <c r="D119" s="2">
        <v>7</v>
      </c>
      <c r="E119" s="2">
        <v>1</v>
      </c>
      <c r="F119" s="2">
        <v>1</v>
      </c>
      <c r="G119" s="2">
        <v>0</v>
      </c>
      <c r="H119" s="2">
        <v>1</v>
      </c>
      <c r="I119" s="2">
        <v>8</v>
      </c>
      <c r="J119" s="2">
        <v>396</v>
      </c>
      <c r="K119" s="2">
        <v>35</v>
      </c>
      <c r="L119" s="6">
        <v>431</v>
      </c>
      <c r="M119" s="2">
        <v>159</v>
      </c>
      <c r="N119" s="2">
        <v>24</v>
      </c>
      <c r="O119" s="6">
        <v>183</v>
      </c>
      <c r="P119" s="2">
        <v>555</v>
      </c>
      <c r="Q119" s="2">
        <v>59</v>
      </c>
      <c r="R119" s="6">
        <v>614</v>
      </c>
    </row>
    <row r="120" spans="1:18" ht="37.5" customHeight="1" thickTop="1" thickBot="1">
      <c r="A120" s="61"/>
      <c r="B120" s="6" t="s">
        <v>111</v>
      </c>
      <c r="C120" s="2">
        <v>3</v>
      </c>
      <c r="D120" s="2">
        <v>1</v>
      </c>
      <c r="E120" s="2">
        <v>2</v>
      </c>
      <c r="F120" s="2">
        <v>0</v>
      </c>
      <c r="G120" s="2">
        <v>0</v>
      </c>
      <c r="H120" s="2">
        <v>0</v>
      </c>
      <c r="I120" s="2">
        <v>3</v>
      </c>
      <c r="J120" s="2">
        <v>170</v>
      </c>
      <c r="K120" s="2">
        <v>0</v>
      </c>
      <c r="L120" s="6">
        <v>170</v>
      </c>
      <c r="M120" s="2">
        <v>126</v>
      </c>
      <c r="N120" s="2">
        <v>141</v>
      </c>
      <c r="O120" s="6">
        <v>267</v>
      </c>
      <c r="P120" s="2">
        <v>296</v>
      </c>
      <c r="Q120" s="2">
        <v>141</v>
      </c>
      <c r="R120" s="6">
        <v>437</v>
      </c>
    </row>
    <row r="121" spans="1:18" ht="37.5" customHeight="1" thickTop="1" thickBot="1">
      <c r="A121" s="61"/>
      <c r="B121" s="6" t="s">
        <v>112</v>
      </c>
      <c r="C121" s="2">
        <v>4</v>
      </c>
      <c r="D121" s="2">
        <v>3</v>
      </c>
      <c r="E121" s="2">
        <v>1</v>
      </c>
      <c r="F121" s="2">
        <v>0</v>
      </c>
      <c r="G121" s="2">
        <v>0</v>
      </c>
      <c r="H121" s="2">
        <v>0</v>
      </c>
      <c r="I121" s="2">
        <v>4</v>
      </c>
      <c r="J121" s="2">
        <v>152</v>
      </c>
      <c r="K121" s="2">
        <v>0</v>
      </c>
      <c r="L121" s="6">
        <v>152</v>
      </c>
      <c r="M121" s="2">
        <v>139</v>
      </c>
      <c r="N121" s="2">
        <v>12</v>
      </c>
      <c r="O121" s="6">
        <v>151</v>
      </c>
      <c r="P121" s="2">
        <v>291</v>
      </c>
      <c r="Q121" s="2">
        <v>12</v>
      </c>
      <c r="R121" s="6">
        <v>303</v>
      </c>
    </row>
    <row r="122" spans="1:18" ht="37.5" customHeight="1" thickTop="1" thickBot="1">
      <c r="A122" s="61"/>
      <c r="B122" s="6" t="s">
        <v>113</v>
      </c>
      <c r="C122" s="2">
        <v>7</v>
      </c>
      <c r="D122" s="2">
        <v>4</v>
      </c>
      <c r="E122" s="2">
        <v>3</v>
      </c>
      <c r="F122" s="2">
        <v>0</v>
      </c>
      <c r="G122" s="2">
        <v>0</v>
      </c>
      <c r="H122" s="2">
        <v>0</v>
      </c>
      <c r="I122" s="2">
        <v>7</v>
      </c>
      <c r="J122" s="2">
        <v>350</v>
      </c>
      <c r="K122" s="2">
        <v>20</v>
      </c>
      <c r="L122" s="6">
        <v>370</v>
      </c>
      <c r="M122" s="2">
        <v>243</v>
      </c>
      <c r="N122" s="2">
        <v>139</v>
      </c>
      <c r="O122" s="6">
        <v>382</v>
      </c>
      <c r="P122" s="2">
        <v>593</v>
      </c>
      <c r="Q122" s="2">
        <v>159</v>
      </c>
      <c r="R122" s="6">
        <v>752</v>
      </c>
    </row>
    <row r="123" spans="1:18" ht="37.5" customHeight="1" thickTop="1" thickBot="1">
      <c r="A123" s="61"/>
      <c r="B123" s="6" t="s">
        <v>114</v>
      </c>
      <c r="C123" s="2">
        <v>2</v>
      </c>
      <c r="D123" s="2">
        <v>1</v>
      </c>
      <c r="E123" s="2">
        <v>1</v>
      </c>
      <c r="F123" s="2">
        <v>0</v>
      </c>
      <c r="G123" s="2">
        <v>0</v>
      </c>
      <c r="H123" s="2">
        <v>0</v>
      </c>
      <c r="I123" s="2">
        <v>2</v>
      </c>
      <c r="J123" s="2">
        <v>120</v>
      </c>
      <c r="K123" s="2">
        <v>0</v>
      </c>
      <c r="L123" s="6">
        <v>120</v>
      </c>
      <c r="M123" s="2">
        <v>80</v>
      </c>
      <c r="N123" s="2">
        <v>70</v>
      </c>
      <c r="O123" s="6">
        <v>150</v>
      </c>
      <c r="P123" s="2">
        <v>200</v>
      </c>
      <c r="Q123" s="2">
        <v>70</v>
      </c>
      <c r="R123" s="6">
        <v>270</v>
      </c>
    </row>
    <row r="124" spans="1:18" ht="37.5" customHeight="1" thickTop="1" thickBot="1">
      <c r="A124" s="61"/>
      <c r="B124" s="6" t="s">
        <v>115</v>
      </c>
      <c r="C124" s="2">
        <v>3</v>
      </c>
      <c r="D124" s="2">
        <v>3</v>
      </c>
      <c r="E124" s="2">
        <v>0</v>
      </c>
      <c r="F124" s="2">
        <v>0</v>
      </c>
      <c r="G124" s="2">
        <v>0</v>
      </c>
      <c r="H124" s="2">
        <v>0</v>
      </c>
      <c r="I124" s="2">
        <v>3</v>
      </c>
      <c r="J124" s="2">
        <v>126</v>
      </c>
      <c r="K124" s="2">
        <v>0</v>
      </c>
      <c r="L124" s="6">
        <v>126</v>
      </c>
      <c r="M124" s="2">
        <v>54</v>
      </c>
      <c r="N124" s="2">
        <v>17</v>
      </c>
      <c r="O124" s="6">
        <v>71</v>
      </c>
      <c r="P124" s="2">
        <v>180</v>
      </c>
      <c r="Q124" s="2">
        <v>17</v>
      </c>
      <c r="R124" s="6">
        <v>197</v>
      </c>
    </row>
    <row r="125" spans="1:18" ht="37.5" customHeight="1" thickTop="1" thickBot="1">
      <c r="A125" s="61"/>
      <c r="B125" s="6" t="s">
        <v>116</v>
      </c>
      <c r="C125" s="2">
        <v>5</v>
      </c>
      <c r="D125" s="2">
        <v>3</v>
      </c>
      <c r="E125" s="2">
        <v>2</v>
      </c>
      <c r="F125" s="2">
        <v>0</v>
      </c>
      <c r="G125" s="2">
        <v>0</v>
      </c>
      <c r="H125" s="2">
        <v>0</v>
      </c>
      <c r="I125" s="2">
        <v>5</v>
      </c>
      <c r="J125" s="2">
        <v>80</v>
      </c>
      <c r="K125" s="2">
        <v>24</v>
      </c>
      <c r="L125" s="6">
        <v>104</v>
      </c>
      <c r="M125" s="2">
        <v>60</v>
      </c>
      <c r="N125" s="2">
        <v>3</v>
      </c>
      <c r="O125" s="6">
        <v>63</v>
      </c>
      <c r="P125" s="2">
        <v>140</v>
      </c>
      <c r="Q125" s="2">
        <v>27</v>
      </c>
      <c r="R125" s="6">
        <v>167</v>
      </c>
    </row>
    <row r="126" spans="1:18" ht="37.5" customHeight="1" thickTop="1" thickBot="1">
      <c r="A126" s="61"/>
      <c r="B126" s="6" t="s">
        <v>117</v>
      </c>
      <c r="C126" s="2">
        <v>5</v>
      </c>
      <c r="D126" s="2">
        <v>5</v>
      </c>
      <c r="E126" s="2">
        <v>0</v>
      </c>
      <c r="F126" s="2">
        <v>0</v>
      </c>
      <c r="G126" s="2">
        <v>0</v>
      </c>
      <c r="H126" s="2">
        <v>0</v>
      </c>
      <c r="I126" s="2">
        <v>5</v>
      </c>
      <c r="J126" s="2">
        <v>120</v>
      </c>
      <c r="K126" s="2">
        <v>0</v>
      </c>
      <c r="L126" s="6">
        <v>120</v>
      </c>
      <c r="M126" s="2">
        <v>118</v>
      </c>
      <c r="N126" s="2">
        <v>47</v>
      </c>
      <c r="O126" s="6">
        <v>165</v>
      </c>
      <c r="P126" s="2">
        <v>238</v>
      </c>
      <c r="Q126" s="2">
        <v>47</v>
      </c>
      <c r="R126" s="6">
        <v>285</v>
      </c>
    </row>
    <row r="127" spans="1:18" ht="37.5" customHeight="1" thickTop="1" thickBot="1">
      <c r="A127" s="61"/>
      <c r="B127" s="6" t="s">
        <v>118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6">
        <v>0</v>
      </c>
      <c r="M127" s="2">
        <v>0</v>
      </c>
      <c r="N127" s="2">
        <v>0</v>
      </c>
      <c r="O127" s="6">
        <v>0</v>
      </c>
      <c r="P127" s="2">
        <v>0</v>
      </c>
      <c r="Q127" s="2">
        <v>0</v>
      </c>
      <c r="R127" s="6">
        <v>0</v>
      </c>
    </row>
    <row r="128" spans="1:18" ht="37.5" customHeight="1" thickTop="1" thickBot="1">
      <c r="A128" s="61"/>
      <c r="B128" s="6" t="s">
        <v>119</v>
      </c>
      <c r="C128" s="2">
        <v>1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6">
        <v>0</v>
      </c>
      <c r="M128" s="2">
        <v>0</v>
      </c>
      <c r="N128" s="2">
        <v>0</v>
      </c>
      <c r="O128" s="6">
        <v>0</v>
      </c>
      <c r="P128" s="2">
        <v>0</v>
      </c>
      <c r="Q128" s="2">
        <v>0</v>
      </c>
      <c r="R128" s="6">
        <v>0</v>
      </c>
    </row>
    <row r="129" spans="1:18" ht="37.5" customHeight="1" thickTop="1" thickBot="1">
      <c r="A129" s="61"/>
      <c r="B129" s="6" t="s">
        <v>120</v>
      </c>
      <c r="C129" s="2">
        <v>7</v>
      </c>
      <c r="D129" s="2">
        <v>6</v>
      </c>
      <c r="E129" s="2">
        <v>1</v>
      </c>
      <c r="F129" s="2">
        <v>0</v>
      </c>
      <c r="G129" s="2">
        <v>0</v>
      </c>
      <c r="H129" s="2">
        <v>0</v>
      </c>
      <c r="I129" s="2">
        <v>7</v>
      </c>
      <c r="J129" s="2">
        <v>323</v>
      </c>
      <c r="K129" s="2">
        <v>0</v>
      </c>
      <c r="L129" s="6">
        <v>323</v>
      </c>
      <c r="M129" s="2">
        <v>51</v>
      </c>
      <c r="N129" s="2">
        <v>0</v>
      </c>
      <c r="O129" s="6">
        <v>51</v>
      </c>
      <c r="P129" s="2">
        <v>374</v>
      </c>
      <c r="Q129" s="2">
        <v>0</v>
      </c>
      <c r="R129" s="6">
        <v>374</v>
      </c>
    </row>
    <row r="130" spans="1:18" ht="37.5" customHeight="1" thickTop="1" thickBot="1">
      <c r="A130" s="62"/>
      <c r="B130" s="6" t="s">
        <v>121</v>
      </c>
      <c r="C130" s="2">
        <v>2</v>
      </c>
      <c r="D130" s="2">
        <v>2</v>
      </c>
      <c r="E130" s="2">
        <v>0</v>
      </c>
      <c r="F130" s="2">
        <v>0</v>
      </c>
      <c r="G130" s="2">
        <v>0</v>
      </c>
      <c r="H130" s="2">
        <v>0</v>
      </c>
      <c r="I130" s="2">
        <v>2</v>
      </c>
      <c r="J130" s="2">
        <v>18</v>
      </c>
      <c r="K130" s="2">
        <v>0</v>
      </c>
      <c r="L130" s="6">
        <v>18</v>
      </c>
      <c r="M130" s="2">
        <v>0</v>
      </c>
      <c r="N130" s="2">
        <v>0</v>
      </c>
      <c r="O130" s="6">
        <v>0</v>
      </c>
      <c r="P130" s="2">
        <v>18</v>
      </c>
      <c r="Q130" s="2">
        <v>0</v>
      </c>
      <c r="R130" s="6">
        <v>18</v>
      </c>
    </row>
    <row r="131" spans="1:18" ht="37.5" customHeight="1" thickBot="1">
      <c r="A131" s="6" t="s">
        <v>2</v>
      </c>
      <c r="B131" s="6">
        <f>COUNTA(B117:B130)</f>
        <v>14</v>
      </c>
      <c r="C131" s="6">
        <f>SUM(C117:C130)</f>
        <v>76</v>
      </c>
      <c r="D131" s="6">
        <f t="shared" ref="D131:R131" si="13">SUM(D117:D130)</f>
        <v>52</v>
      </c>
      <c r="E131" s="6">
        <f t="shared" si="13"/>
        <v>22</v>
      </c>
      <c r="F131" s="6">
        <f t="shared" si="13"/>
        <v>1</v>
      </c>
      <c r="G131" s="6">
        <f t="shared" si="13"/>
        <v>1</v>
      </c>
      <c r="H131" s="6">
        <f t="shared" si="13"/>
        <v>2</v>
      </c>
      <c r="I131" s="6">
        <f t="shared" si="13"/>
        <v>74</v>
      </c>
      <c r="J131" s="6">
        <f t="shared" si="13"/>
        <v>2625</v>
      </c>
      <c r="K131" s="6">
        <f t="shared" si="13"/>
        <v>297</v>
      </c>
      <c r="L131" s="6">
        <f t="shared" si="13"/>
        <v>2922</v>
      </c>
      <c r="M131" s="6">
        <f t="shared" si="13"/>
        <v>2111</v>
      </c>
      <c r="N131" s="6">
        <f t="shared" si="13"/>
        <v>1145</v>
      </c>
      <c r="O131" s="6">
        <f t="shared" si="13"/>
        <v>3256</v>
      </c>
      <c r="P131" s="6">
        <f t="shared" si="13"/>
        <v>4736</v>
      </c>
      <c r="Q131" s="6">
        <f t="shared" si="13"/>
        <v>1442</v>
      </c>
      <c r="R131" s="6">
        <f t="shared" si="13"/>
        <v>6178</v>
      </c>
    </row>
    <row r="132" spans="1:18" ht="114" customHeight="1" thickTop="1" thickBot="1">
      <c r="A132" s="35" t="s">
        <v>322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</row>
    <row r="133" spans="1:18" ht="25.5" customHeight="1">
      <c r="A133" s="37" t="s">
        <v>0</v>
      </c>
      <c r="B133" s="37" t="s">
        <v>54</v>
      </c>
      <c r="C133" s="39" t="s">
        <v>293</v>
      </c>
      <c r="D133" s="42" t="s">
        <v>283</v>
      </c>
      <c r="E133" s="43"/>
      <c r="F133" s="42" t="s">
        <v>286</v>
      </c>
      <c r="G133" s="46"/>
      <c r="H133" s="48" t="s">
        <v>282</v>
      </c>
      <c r="I133" s="49"/>
      <c r="J133" s="48" t="s">
        <v>277</v>
      </c>
      <c r="K133" s="54"/>
      <c r="L133" s="49"/>
      <c r="M133" s="48" t="s">
        <v>278</v>
      </c>
      <c r="N133" s="54"/>
      <c r="O133" s="49"/>
      <c r="P133" s="48" t="s">
        <v>279</v>
      </c>
      <c r="Q133" s="54"/>
      <c r="R133" s="49"/>
    </row>
    <row r="134" spans="1:18" ht="25.5" customHeight="1">
      <c r="A134" s="37"/>
      <c r="B134" s="37"/>
      <c r="C134" s="40"/>
      <c r="D134" s="44"/>
      <c r="E134" s="45"/>
      <c r="F134" s="44"/>
      <c r="G134" s="47"/>
      <c r="H134" s="50"/>
      <c r="I134" s="51"/>
      <c r="J134" s="50"/>
      <c r="K134" s="55"/>
      <c r="L134" s="51"/>
      <c r="M134" s="50"/>
      <c r="N134" s="55"/>
      <c r="O134" s="51"/>
      <c r="P134" s="50"/>
      <c r="Q134" s="55"/>
      <c r="R134" s="51"/>
    </row>
    <row r="135" spans="1:18" ht="26.25" customHeight="1" thickBot="1">
      <c r="A135" s="38"/>
      <c r="B135" s="38"/>
      <c r="C135" s="40"/>
      <c r="D135" s="44"/>
      <c r="E135" s="45"/>
      <c r="F135" s="44"/>
      <c r="G135" s="47"/>
      <c r="H135" s="52"/>
      <c r="I135" s="53"/>
      <c r="J135" s="52"/>
      <c r="K135" s="56"/>
      <c r="L135" s="53"/>
      <c r="M135" s="52"/>
      <c r="N135" s="56"/>
      <c r="O135" s="53"/>
      <c r="P135" s="52"/>
      <c r="Q135" s="56"/>
      <c r="R135" s="53"/>
    </row>
    <row r="136" spans="1:18" ht="51.75" thickBot="1">
      <c r="A136" s="37"/>
      <c r="B136" s="37"/>
      <c r="C136" s="41"/>
      <c r="D136" s="7" t="s">
        <v>284</v>
      </c>
      <c r="E136" s="7" t="s">
        <v>285</v>
      </c>
      <c r="F136" s="7" t="s">
        <v>284</v>
      </c>
      <c r="G136" s="7" t="s">
        <v>285</v>
      </c>
      <c r="H136" s="5" t="s">
        <v>274</v>
      </c>
      <c r="I136" s="5" t="s">
        <v>275</v>
      </c>
      <c r="J136" s="6" t="s">
        <v>1</v>
      </c>
      <c r="K136" s="6" t="s">
        <v>276</v>
      </c>
      <c r="L136" s="6" t="s">
        <v>280</v>
      </c>
      <c r="M136" s="6" t="s">
        <v>1</v>
      </c>
      <c r="N136" s="6" t="s">
        <v>276</v>
      </c>
      <c r="O136" s="6" t="s">
        <v>280</v>
      </c>
      <c r="P136" s="6" t="s">
        <v>1</v>
      </c>
      <c r="Q136" s="6" t="s">
        <v>276</v>
      </c>
      <c r="R136" s="6" t="s">
        <v>280</v>
      </c>
    </row>
    <row r="137" spans="1:18" ht="42" customHeight="1" thickTop="1" thickBot="1">
      <c r="A137" s="63" t="s">
        <v>5</v>
      </c>
      <c r="B137" s="6" t="s">
        <v>122</v>
      </c>
      <c r="C137" s="2">
        <v>5</v>
      </c>
      <c r="D137" s="2">
        <v>3</v>
      </c>
      <c r="E137" s="2">
        <v>1</v>
      </c>
      <c r="F137" s="2">
        <v>1</v>
      </c>
      <c r="G137" s="2">
        <v>0</v>
      </c>
      <c r="H137" s="2">
        <v>1</v>
      </c>
      <c r="I137" s="2">
        <v>4</v>
      </c>
      <c r="J137" s="2">
        <v>315</v>
      </c>
      <c r="K137" s="2">
        <v>165</v>
      </c>
      <c r="L137" s="6">
        <v>480</v>
      </c>
      <c r="M137" s="2">
        <v>248</v>
      </c>
      <c r="N137" s="2">
        <v>134</v>
      </c>
      <c r="O137" s="6">
        <v>382</v>
      </c>
      <c r="P137" s="2">
        <v>563</v>
      </c>
      <c r="Q137" s="2">
        <v>299</v>
      </c>
      <c r="R137" s="6">
        <v>862</v>
      </c>
    </row>
    <row r="138" spans="1:18" ht="42" customHeight="1" thickTop="1" thickBot="1">
      <c r="A138" s="61"/>
      <c r="B138" s="6" t="s">
        <v>123</v>
      </c>
      <c r="C138" s="2">
        <v>4</v>
      </c>
      <c r="D138" s="2">
        <v>2</v>
      </c>
      <c r="E138" s="2">
        <v>0</v>
      </c>
      <c r="F138" s="2">
        <v>1</v>
      </c>
      <c r="G138" s="2">
        <v>1</v>
      </c>
      <c r="H138" s="2">
        <v>2</v>
      </c>
      <c r="I138" s="2">
        <v>2</v>
      </c>
      <c r="J138" s="2">
        <v>150</v>
      </c>
      <c r="K138" s="2">
        <v>210</v>
      </c>
      <c r="L138" s="6">
        <v>360</v>
      </c>
      <c r="M138" s="2">
        <v>40</v>
      </c>
      <c r="N138" s="2">
        <v>0</v>
      </c>
      <c r="O138" s="6">
        <v>40</v>
      </c>
      <c r="P138" s="2">
        <v>190</v>
      </c>
      <c r="Q138" s="2">
        <v>210</v>
      </c>
      <c r="R138" s="6">
        <v>400</v>
      </c>
    </row>
    <row r="139" spans="1:18" ht="42" customHeight="1" thickTop="1" thickBot="1">
      <c r="A139" s="61"/>
      <c r="B139" s="6" t="s">
        <v>298</v>
      </c>
      <c r="C139" s="2">
        <v>5</v>
      </c>
      <c r="D139" s="2">
        <v>4</v>
      </c>
      <c r="E139" s="2">
        <v>1</v>
      </c>
      <c r="F139" s="2">
        <v>0</v>
      </c>
      <c r="G139" s="2">
        <v>0</v>
      </c>
      <c r="H139" s="2">
        <v>0</v>
      </c>
      <c r="I139" s="2">
        <v>5</v>
      </c>
      <c r="J139" s="2">
        <v>162</v>
      </c>
      <c r="K139" s="2">
        <v>35</v>
      </c>
      <c r="L139" s="6">
        <v>197</v>
      </c>
      <c r="M139" s="2">
        <v>84</v>
      </c>
      <c r="N139" s="2">
        <v>90</v>
      </c>
      <c r="O139" s="6">
        <v>174</v>
      </c>
      <c r="P139" s="2">
        <v>246</v>
      </c>
      <c r="Q139" s="2">
        <v>125</v>
      </c>
      <c r="R139" s="6">
        <v>371</v>
      </c>
    </row>
    <row r="140" spans="1:18" ht="42" customHeight="1" thickTop="1" thickBot="1">
      <c r="A140" s="61"/>
      <c r="B140" s="6" t="s">
        <v>124</v>
      </c>
      <c r="C140" s="2">
        <v>1</v>
      </c>
      <c r="D140" s="2">
        <v>1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88</v>
      </c>
      <c r="K140" s="2">
        <v>0</v>
      </c>
      <c r="L140" s="6">
        <v>88</v>
      </c>
      <c r="M140" s="2">
        <v>0</v>
      </c>
      <c r="N140" s="2">
        <v>0</v>
      </c>
      <c r="O140" s="6">
        <v>0</v>
      </c>
      <c r="P140" s="2">
        <v>88</v>
      </c>
      <c r="Q140" s="2">
        <v>0</v>
      </c>
      <c r="R140" s="6">
        <v>88</v>
      </c>
    </row>
    <row r="141" spans="1:18" ht="42" customHeight="1" thickTop="1" thickBot="1">
      <c r="A141" s="61"/>
      <c r="B141" s="6" t="s">
        <v>125</v>
      </c>
      <c r="C141" s="2">
        <v>3</v>
      </c>
      <c r="D141" s="2">
        <v>2</v>
      </c>
      <c r="E141" s="2">
        <v>0</v>
      </c>
      <c r="F141" s="2">
        <v>1</v>
      </c>
      <c r="G141" s="2">
        <v>0</v>
      </c>
      <c r="H141" s="2">
        <v>1</v>
      </c>
      <c r="I141" s="2">
        <v>2</v>
      </c>
      <c r="J141" s="2">
        <v>188</v>
      </c>
      <c r="K141" s="2">
        <v>118</v>
      </c>
      <c r="L141" s="6">
        <v>306</v>
      </c>
      <c r="M141" s="2">
        <v>0</v>
      </c>
      <c r="N141" s="2">
        <v>30</v>
      </c>
      <c r="O141" s="6">
        <v>30</v>
      </c>
      <c r="P141" s="2">
        <v>188</v>
      </c>
      <c r="Q141" s="2">
        <v>148</v>
      </c>
      <c r="R141" s="6">
        <v>336</v>
      </c>
    </row>
    <row r="142" spans="1:18" ht="42" customHeight="1" thickTop="1" thickBot="1">
      <c r="A142" s="61"/>
      <c r="B142" s="6" t="s">
        <v>126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6">
        <v>0</v>
      </c>
      <c r="M142" s="2">
        <v>0</v>
      </c>
      <c r="N142" s="2">
        <v>0</v>
      </c>
      <c r="O142" s="6">
        <v>0</v>
      </c>
      <c r="P142" s="2">
        <v>0</v>
      </c>
      <c r="Q142" s="2">
        <v>0</v>
      </c>
      <c r="R142" s="6">
        <v>0</v>
      </c>
    </row>
    <row r="143" spans="1:18" ht="42" customHeight="1" thickTop="1" thickBot="1">
      <c r="A143" s="61"/>
      <c r="B143" s="6" t="s">
        <v>127</v>
      </c>
      <c r="C143" s="2">
        <v>1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93</v>
      </c>
      <c r="K143" s="2">
        <v>0</v>
      </c>
      <c r="L143" s="6">
        <v>93</v>
      </c>
      <c r="M143" s="2">
        <v>0</v>
      </c>
      <c r="N143" s="2">
        <v>0</v>
      </c>
      <c r="O143" s="6">
        <v>0</v>
      </c>
      <c r="P143" s="2">
        <v>93</v>
      </c>
      <c r="Q143" s="2">
        <v>0</v>
      </c>
      <c r="R143" s="6">
        <v>93</v>
      </c>
    </row>
    <row r="144" spans="1:18" ht="42" customHeight="1" thickTop="1" thickBot="1">
      <c r="A144" s="61"/>
      <c r="B144" s="6" t="s">
        <v>128</v>
      </c>
      <c r="C144" s="2">
        <v>3</v>
      </c>
      <c r="D144" s="2">
        <v>1</v>
      </c>
      <c r="E144" s="2">
        <v>1</v>
      </c>
      <c r="F144" s="2">
        <v>0</v>
      </c>
      <c r="G144" s="2">
        <v>1</v>
      </c>
      <c r="H144" s="2">
        <v>1</v>
      </c>
      <c r="I144" s="2">
        <v>2</v>
      </c>
      <c r="J144" s="2">
        <v>94</v>
      </c>
      <c r="K144" s="2">
        <v>107</v>
      </c>
      <c r="L144" s="6">
        <v>201</v>
      </c>
      <c r="M144" s="2">
        <v>105</v>
      </c>
      <c r="N144" s="2">
        <v>89</v>
      </c>
      <c r="O144" s="6">
        <v>194</v>
      </c>
      <c r="P144" s="2">
        <v>199</v>
      </c>
      <c r="Q144" s="2">
        <v>196</v>
      </c>
      <c r="R144" s="6">
        <v>395</v>
      </c>
    </row>
    <row r="145" spans="1:18" ht="42" customHeight="1" thickTop="1" thickBot="1">
      <c r="A145" s="61"/>
      <c r="B145" s="6" t="s">
        <v>129</v>
      </c>
      <c r="C145" s="2">
        <v>1</v>
      </c>
      <c r="D145" s="2">
        <v>1</v>
      </c>
      <c r="E145" s="2">
        <v>0</v>
      </c>
      <c r="F145" s="2">
        <v>0</v>
      </c>
      <c r="G145" s="2">
        <v>0</v>
      </c>
      <c r="H145" s="2">
        <v>0</v>
      </c>
      <c r="I145" s="2">
        <v>1</v>
      </c>
      <c r="J145" s="2">
        <v>0</v>
      </c>
      <c r="K145" s="2">
        <v>0</v>
      </c>
      <c r="L145" s="6">
        <v>0</v>
      </c>
      <c r="M145" s="2">
        <v>25</v>
      </c>
      <c r="N145" s="2">
        <v>12</v>
      </c>
      <c r="O145" s="6">
        <v>37</v>
      </c>
      <c r="P145" s="2">
        <v>25</v>
      </c>
      <c r="Q145" s="2">
        <v>12</v>
      </c>
      <c r="R145" s="6">
        <v>37</v>
      </c>
    </row>
    <row r="146" spans="1:18" ht="39.75" customHeight="1" thickTop="1" thickBot="1">
      <c r="A146" s="6" t="s">
        <v>2</v>
      </c>
      <c r="B146" s="6">
        <f>COUNTA(B137:B145)</f>
        <v>9</v>
      </c>
      <c r="C146" s="6">
        <f t="shared" ref="C146:R146" si="14">C145+C144+C143+C142+C141+C140+C139+C138+C137</f>
        <v>23</v>
      </c>
      <c r="D146" s="6">
        <f t="shared" si="14"/>
        <v>15</v>
      </c>
      <c r="E146" s="6">
        <f t="shared" si="14"/>
        <v>3</v>
      </c>
      <c r="F146" s="6">
        <f t="shared" si="14"/>
        <v>3</v>
      </c>
      <c r="G146" s="6">
        <f t="shared" si="14"/>
        <v>2</v>
      </c>
      <c r="H146" s="6">
        <f t="shared" si="14"/>
        <v>5</v>
      </c>
      <c r="I146" s="6">
        <f t="shared" si="14"/>
        <v>18</v>
      </c>
      <c r="J146" s="6">
        <f t="shared" si="14"/>
        <v>1090</v>
      </c>
      <c r="K146" s="6">
        <f t="shared" si="14"/>
        <v>635</v>
      </c>
      <c r="L146" s="6">
        <f t="shared" si="14"/>
        <v>1725</v>
      </c>
      <c r="M146" s="6">
        <f t="shared" si="14"/>
        <v>502</v>
      </c>
      <c r="N146" s="6">
        <f t="shared" si="14"/>
        <v>355</v>
      </c>
      <c r="O146" s="6">
        <f t="shared" si="14"/>
        <v>857</v>
      </c>
      <c r="P146" s="6">
        <f t="shared" si="14"/>
        <v>1592</v>
      </c>
      <c r="Q146" s="6">
        <f t="shared" si="14"/>
        <v>990</v>
      </c>
      <c r="R146" s="6">
        <f t="shared" si="14"/>
        <v>2582</v>
      </c>
    </row>
    <row r="147" spans="1:18" ht="114" customHeight="1" thickTop="1" thickBot="1">
      <c r="A147" s="35" t="s">
        <v>323</v>
      </c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</row>
    <row r="148" spans="1:18" ht="25.5" customHeight="1">
      <c r="A148" s="37" t="s">
        <v>0</v>
      </c>
      <c r="B148" s="37" t="s">
        <v>54</v>
      </c>
      <c r="C148" s="39" t="s">
        <v>293</v>
      </c>
      <c r="D148" s="42" t="s">
        <v>283</v>
      </c>
      <c r="E148" s="43"/>
      <c r="F148" s="42" t="s">
        <v>286</v>
      </c>
      <c r="G148" s="46"/>
      <c r="H148" s="48" t="s">
        <v>282</v>
      </c>
      <c r="I148" s="49"/>
      <c r="J148" s="48" t="s">
        <v>277</v>
      </c>
      <c r="K148" s="54"/>
      <c r="L148" s="49"/>
      <c r="M148" s="48" t="s">
        <v>278</v>
      </c>
      <c r="N148" s="54"/>
      <c r="O148" s="49"/>
      <c r="P148" s="48" t="s">
        <v>279</v>
      </c>
      <c r="Q148" s="54"/>
      <c r="R148" s="49"/>
    </row>
    <row r="149" spans="1:18" ht="25.5" customHeight="1">
      <c r="A149" s="37"/>
      <c r="B149" s="37"/>
      <c r="C149" s="40"/>
      <c r="D149" s="44"/>
      <c r="E149" s="45"/>
      <c r="F149" s="44"/>
      <c r="G149" s="47"/>
      <c r="H149" s="50"/>
      <c r="I149" s="51"/>
      <c r="J149" s="50"/>
      <c r="K149" s="55"/>
      <c r="L149" s="51"/>
      <c r="M149" s="50"/>
      <c r="N149" s="55"/>
      <c r="O149" s="51"/>
      <c r="P149" s="50"/>
      <c r="Q149" s="55"/>
      <c r="R149" s="51"/>
    </row>
    <row r="150" spans="1:18" ht="26.25" customHeight="1" thickBot="1">
      <c r="A150" s="38"/>
      <c r="B150" s="38"/>
      <c r="C150" s="40"/>
      <c r="D150" s="44"/>
      <c r="E150" s="45"/>
      <c r="F150" s="44"/>
      <c r="G150" s="47"/>
      <c r="H150" s="52"/>
      <c r="I150" s="53"/>
      <c r="J150" s="52"/>
      <c r="K150" s="56"/>
      <c r="L150" s="53"/>
      <c r="M150" s="52"/>
      <c r="N150" s="56"/>
      <c r="O150" s="53"/>
      <c r="P150" s="52"/>
      <c r="Q150" s="56"/>
      <c r="R150" s="53"/>
    </row>
    <row r="151" spans="1:18" ht="51.75" thickBot="1">
      <c r="A151" s="37"/>
      <c r="B151" s="37"/>
      <c r="C151" s="41"/>
      <c r="D151" s="7" t="s">
        <v>284</v>
      </c>
      <c r="E151" s="7" t="s">
        <v>285</v>
      </c>
      <c r="F151" s="7" t="s">
        <v>284</v>
      </c>
      <c r="G151" s="7" t="s">
        <v>285</v>
      </c>
      <c r="H151" s="5" t="s">
        <v>274</v>
      </c>
      <c r="I151" s="5" t="s">
        <v>275</v>
      </c>
      <c r="J151" s="6" t="s">
        <v>1</v>
      </c>
      <c r="K151" s="6" t="s">
        <v>276</v>
      </c>
      <c r="L151" s="6" t="s">
        <v>280</v>
      </c>
      <c r="M151" s="6" t="s">
        <v>1</v>
      </c>
      <c r="N151" s="6" t="s">
        <v>276</v>
      </c>
      <c r="O151" s="6" t="s">
        <v>280</v>
      </c>
      <c r="P151" s="6" t="s">
        <v>1</v>
      </c>
      <c r="Q151" s="6" t="s">
        <v>276</v>
      </c>
      <c r="R151" s="6" t="s">
        <v>280</v>
      </c>
    </row>
    <row r="152" spans="1:18" ht="39.75" customHeight="1" thickTop="1" thickBot="1">
      <c r="A152" s="63" t="s">
        <v>27</v>
      </c>
      <c r="B152" s="6" t="s">
        <v>130</v>
      </c>
      <c r="C152" s="2">
        <v>8</v>
      </c>
      <c r="D152" s="2">
        <v>4</v>
      </c>
      <c r="E152" s="2">
        <v>3</v>
      </c>
      <c r="F152" s="2">
        <v>1</v>
      </c>
      <c r="G152" s="2">
        <v>0</v>
      </c>
      <c r="H152" s="2">
        <v>1</v>
      </c>
      <c r="I152" s="2">
        <v>7</v>
      </c>
      <c r="J152" s="2">
        <v>519</v>
      </c>
      <c r="K152" s="2">
        <v>50</v>
      </c>
      <c r="L152" s="6">
        <v>569</v>
      </c>
      <c r="M152" s="2">
        <v>192</v>
      </c>
      <c r="N152" s="2">
        <v>47</v>
      </c>
      <c r="O152" s="6">
        <v>239</v>
      </c>
      <c r="P152" s="2">
        <v>711</v>
      </c>
      <c r="Q152" s="2">
        <v>97</v>
      </c>
      <c r="R152" s="6">
        <v>808</v>
      </c>
    </row>
    <row r="153" spans="1:18" ht="39.75" customHeight="1" thickTop="1" thickBot="1">
      <c r="A153" s="61"/>
      <c r="B153" s="6" t="s">
        <v>131</v>
      </c>
      <c r="C153" s="2">
        <v>3</v>
      </c>
      <c r="D153" s="2">
        <v>2</v>
      </c>
      <c r="E153" s="2">
        <v>0</v>
      </c>
      <c r="F153" s="2">
        <v>1</v>
      </c>
      <c r="G153" s="2">
        <v>0</v>
      </c>
      <c r="H153" s="2">
        <v>1</v>
      </c>
      <c r="I153" s="2">
        <v>2</v>
      </c>
      <c r="J153" s="2">
        <v>126</v>
      </c>
      <c r="K153" s="2">
        <v>60</v>
      </c>
      <c r="L153" s="6">
        <v>186</v>
      </c>
      <c r="M153" s="2">
        <v>60</v>
      </c>
      <c r="N153" s="2">
        <v>40</v>
      </c>
      <c r="O153" s="6">
        <v>100</v>
      </c>
      <c r="P153" s="2">
        <v>186</v>
      </c>
      <c r="Q153" s="2">
        <v>100</v>
      </c>
      <c r="R153" s="6">
        <v>286</v>
      </c>
    </row>
    <row r="154" spans="1:18" ht="39.75" customHeight="1" thickTop="1" thickBot="1">
      <c r="A154" s="61"/>
      <c r="B154" s="6" t="s">
        <v>132</v>
      </c>
      <c r="C154" s="2">
        <v>2</v>
      </c>
      <c r="D154" s="2">
        <v>2</v>
      </c>
      <c r="E154" s="2">
        <v>0</v>
      </c>
      <c r="F154" s="2">
        <v>0</v>
      </c>
      <c r="G154" s="2">
        <v>0</v>
      </c>
      <c r="H154" s="2">
        <v>0</v>
      </c>
      <c r="I154" s="2">
        <v>2</v>
      </c>
      <c r="J154" s="2">
        <v>263</v>
      </c>
      <c r="K154" s="2">
        <v>75</v>
      </c>
      <c r="L154" s="6">
        <v>338</v>
      </c>
      <c r="M154" s="2">
        <v>0</v>
      </c>
      <c r="N154" s="2">
        <v>0</v>
      </c>
      <c r="O154" s="6">
        <v>0</v>
      </c>
      <c r="P154" s="2">
        <v>263</v>
      </c>
      <c r="Q154" s="2">
        <v>75</v>
      </c>
      <c r="R154" s="6">
        <v>338</v>
      </c>
    </row>
    <row r="155" spans="1:18" ht="39.75" customHeight="1" thickTop="1" thickBot="1">
      <c r="A155" s="61"/>
      <c r="B155" s="6" t="s">
        <v>133</v>
      </c>
      <c r="C155" s="2">
        <v>1</v>
      </c>
      <c r="D155" s="2">
        <v>0</v>
      </c>
      <c r="E155" s="2">
        <v>1</v>
      </c>
      <c r="F155" s="2">
        <v>0</v>
      </c>
      <c r="G155" s="2">
        <v>0</v>
      </c>
      <c r="H155" s="2">
        <v>0</v>
      </c>
      <c r="I155" s="2">
        <v>1</v>
      </c>
      <c r="J155" s="2">
        <v>0</v>
      </c>
      <c r="K155" s="2">
        <v>0</v>
      </c>
      <c r="L155" s="6">
        <v>0</v>
      </c>
      <c r="M155" s="2">
        <v>27</v>
      </c>
      <c r="N155" s="2">
        <v>0</v>
      </c>
      <c r="O155" s="6">
        <v>27</v>
      </c>
      <c r="P155" s="2">
        <v>27</v>
      </c>
      <c r="Q155" s="2">
        <v>0</v>
      </c>
      <c r="R155" s="6">
        <v>27</v>
      </c>
    </row>
    <row r="156" spans="1:18" ht="39.75" customHeight="1" thickTop="1" thickBot="1">
      <c r="A156" s="61"/>
      <c r="B156" s="6" t="s">
        <v>311</v>
      </c>
      <c r="C156" s="2">
        <v>7</v>
      </c>
      <c r="D156" s="2">
        <v>4</v>
      </c>
      <c r="E156" s="2">
        <v>3</v>
      </c>
      <c r="F156" s="2">
        <v>0</v>
      </c>
      <c r="G156" s="2">
        <v>0</v>
      </c>
      <c r="H156" s="2">
        <v>0</v>
      </c>
      <c r="I156" s="2">
        <v>7</v>
      </c>
      <c r="J156" s="2">
        <v>274</v>
      </c>
      <c r="K156" s="2">
        <v>20</v>
      </c>
      <c r="L156" s="6">
        <v>294</v>
      </c>
      <c r="M156" s="2">
        <v>270</v>
      </c>
      <c r="N156" s="2">
        <v>130</v>
      </c>
      <c r="O156" s="6">
        <v>400</v>
      </c>
      <c r="P156" s="2">
        <v>544</v>
      </c>
      <c r="Q156" s="2">
        <v>150</v>
      </c>
      <c r="R156" s="6">
        <v>694</v>
      </c>
    </row>
    <row r="157" spans="1:18" ht="39.75" customHeight="1" thickTop="1" thickBot="1">
      <c r="A157" s="61"/>
      <c r="B157" s="6" t="s">
        <v>134</v>
      </c>
      <c r="C157" s="2">
        <v>1</v>
      </c>
      <c r="D157" s="2">
        <v>1</v>
      </c>
      <c r="E157" s="2">
        <v>0</v>
      </c>
      <c r="F157" s="2">
        <v>0</v>
      </c>
      <c r="G157" s="2">
        <v>0</v>
      </c>
      <c r="H157" s="2">
        <v>0</v>
      </c>
      <c r="I157" s="2">
        <v>1</v>
      </c>
      <c r="J157" s="2">
        <v>111</v>
      </c>
      <c r="K157" s="2">
        <v>0</v>
      </c>
      <c r="L157" s="6">
        <v>111</v>
      </c>
      <c r="M157" s="2">
        <v>0</v>
      </c>
      <c r="N157" s="2">
        <v>0</v>
      </c>
      <c r="O157" s="6">
        <v>0</v>
      </c>
      <c r="P157" s="2">
        <v>111</v>
      </c>
      <c r="Q157" s="2">
        <v>0</v>
      </c>
      <c r="R157" s="6">
        <v>111</v>
      </c>
    </row>
    <row r="158" spans="1:18" ht="39.75" customHeight="1" thickTop="1" thickBot="1">
      <c r="A158" s="61"/>
      <c r="B158" s="6" t="s">
        <v>135</v>
      </c>
      <c r="C158" s="2">
        <v>1</v>
      </c>
      <c r="D158" s="2">
        <v>1</v>
      </c>
      <c r="E158" s="2">
        <v>0</v>
      </c>
      <c r="F158" s="2">
        <v>0</v>
      </c>
      <c r="G158" s="2">
        <v>0</v>
      </c>
      <c r="H158" s="2">
        <v>0</v>
      </c>
      <c r="I158" s="2">
        <v>1</v>
      </c>
      <c r="J158" s="2">
        <v>85</v>
      </c>
      <c r="K158" s="2">
        <v>0</v>
      </c>
      <c r="L158" s="6">
        <v>85</v>
      </c>
      <c r="M158" s="2">
        <v>0</v>
      </c>
      <c r="N158" s="2">
        <v>0</v>
      </c>
      <c r="O158" s="6">
        <v>0</v>
      </c>
      <c r="P158" s="2">
        <v>85</v>
      </c>
      <c r="Q158" s="2">
        <v>0</v>
      </c>
      <c r="R158" s="6">
        <v>85</v>
      </c>
    </row>
    <row r="159" spans="1:18" ht="39.75" customHeight="1" thickTop="1" thickBot="1">
      <c r="A159" s="61"/>
      <c r="B159" s="6" t="s">
        <v>136</v>
      </c>
      <c r="C159" s="2">
        <v>5</v>
      </c>
      <c r="D159" s="2">
        <v>5</v>
      </c>
      <c r="E159" s="2">
        <v>0</v>
      </c>
      <c r="F159" s="2">
        <v>0</v>
      </c>
      <c r="G159" s="2">
        <v>0</v>
      </c>
      <c r="H159" s="2">
        <v>0</v>
      </c>
      <c r="I159" s="2">
        <v>5</v>
      </c>
      <c r="J159" s="2">
        <v>150</v>
      </c>
      <c r="K159" s="2">
        <v>0</v>
      </c>
      <c r="L159" s="6">
        <v>150</v>
      </c>
      <c r="M159" s="2">
        <v>144</v>
      </c>
      <c r="N159" s="2">
        <v>52</v>
      </c>
      <c r="O159" s="6">
        <v>196</v>
      </c>
      <c r="P159" s="2">
        <v>294</v>
      </c>
      <c r="Q159" s="2">
        <v>52</v>
      </c>
      <c r="R159" s="6">
        <v>346</v>
      </c>
    </row>
    <row r="160" spans="1:18" ht="39.75" customHeight="1" thickTop="1" thickBot="1">
      <c r="A160" s="62"/>
      <c r="B160" s="6" t="s">
        <v>137</v>
      </c>
      <c r="C160" s="2">
        <v>2</v>
      </c>
      <c r="D160" s="2">
        <v>2</v>
      </c>
      <c r="E160" s="2">
        <v>0</v>
      </c>
      <c r="F160" s="2">
        <v>0</v>
      </c>
      <c r="G160" s="2">
        <v>0</v>
      </c>
      <c r="H160" s="2">
        <v>0</v>
      </c>
      <c r="I160" s="2">
        <v>2</v>
      </c>
      <c r="J160" s="2">
        <v>0</v>
      </c>
      <c r="K160" s="2">
        <v>0</v>
      </c>
      <c r="L160" s="6">
        <v>0</v>
      </c>
      <c r="M160" s="2">
        <v>104</v>
      </c>
      <c r="N160" s="2">
        <v>81</v>
      </c>
      <c r="O160" s="6">
        <v>185</v>
      </c>
      <c r="P160" s="2">
        <v>104</v>
      </c>
      <c r="Q160" s="2">
        <v>81</v>
      </c>
      <c r="R160" s="6">
        <v>185</v>
      </c>
    </row>
    <row r="161" spans="1:18" ht="35.25" customHeight="1" thickBot="1">
      <c r="A161" s="6" t="s">
        <v>2</v>
      </c>
      <c r="B161" s="6">
        <f>COUNTA(B152:B160)</f>
        <v>9</v>
      </c>
      <c r="C161" s="6">
        <f t="shared" ref="C161:R161" si="15">C160+C159+C158+C157+C156+C155+C154+C153+C152</f>
        <v>30</v>
      </c>
      <c r="D161" s="6">
        <f t="shared" si="15"/>
        <v>21</v>
      </c>
      <c r="E161" s="6">
        <f t="shared" si="15"/>
        <v>7</v>
      </c>
      <c r="F161" s="6">
        <f t="shared" si="15"/>
        <v>2</v>
      </c>
      <c r="G161" s="6">
        <f t="shared" si="15"/>
        <v>0</v>
      </c>
      <c r="H161" s="6">
        <f t="shared" si="15"/>
        <v>2</v>
      </c>
      <c r="I161" s="6">
        <f t="shared" si="15"/>
        <v>28</v>
      </c>
      <c r="J161" s="6">
        <f t="shared" si="15"/>
        <v>1528</v>
      </c>
      <c r="K161" s="6">
        <f t="shared" si="15"/>
        <v>205</v>
      </c>
      <c r="L161" s="6">
        <f t="shared" si="15"/>
        <v>1733</v>
      </c>
      <c r="M161" s="6">
        <f t="shared" si="15"/>
        <v>797</v>
      </c>
      <c r="N161" s="6">
        <f t="shared" si="15"/>
        <v>350</v>
      </c>
      <c r="O161" s="6">
        <f t="shared" ref="O161" si="16">SUM(M161:N161)</f>
        <v>1147</v>
      </c>
      <c r="P161" s="6">
        <f t="shared" si="15"/>
        <v>2325</v>
      </c>
      <c r="Q161" s="6">
        <f t="shared" si="15"/>
        <v>555</v>
      </c>
      <c r="R161" s="6">
        <f t="shared" si="15"/>
        <v>2880</v>
      </c>
    </row>
    <row r="162" spans="1:18" ht="114" customHeight="1" thickTop="1" thickBot="1">
      <c r="A162" s="35" t="s">
        <v>324</v>
      </c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</row>
    <row r="163" spans="1:18" ht="25.5" customHeight="1">
      <c r="A163" s="37" t="s">
        <v>0</v>
      </c>
      <c r="B163" s="37" t="s">
        <v>54</v>
      </c>
      <c r="C163" s="39" t="s">
        <v>293</v>
      </c>
      <c r="D163" s="42" t="s">
        <v>283</v>
      </c>
      <c r="E163" s="43"/>
      <c r="F163" s="42" t="s">
        <v>286</v>
      </c>
      <c r="G163" s="46"/>
      <c r="H163" s="48" t="s">
        <v>282</v>
      </c>
      <c r="I163" s="49"/>
      <c r="J163" s="48" t="s">
        <v>277</v>
      </c>
      <c r="K163" s="54"/>
      <c r="L163" s="49"/>
      <c r="M163" s="48" t="s">
        <v>278</v>
      </c>
      <c r="N163" s="54"/>
      <c r="O163" s="49"/>
      <c r="P163" s="48" t="s">
        <v>279</v>
      </c>
      <c r="Q163" s="54"/>
      <c r="R163" s="49"/>
    </row>
    <row r="164" spans="1:18" ht="25.5" customHeight="1">
      <c r="A164" s="37"/>
      <c r="B164" s="37"/>
      <c r="C164" s="40"/>
      <c r="D164" s="44"/>
      <c r="E164" s="45"/>
      <c r="F164" s="44"/>
      <c r="G164" s="47"/>
      <c r="H164" s="50"/>
      <c r="I164" s="51"/>
      <c r="J164" s="50"/>
      <c r="K164" s="55"/>
      <c r="L164" s="51"/>
      <c r="M164" s="50"/>
      <c r="N164" s="55"/>
      <c r="O164" s="51"/>
      <c r="P164" s="50"/>
      <c r="Q164" s="55"/>
      <c r="R164" s="51"/>
    </row>
    <row r="165" spans="1:18" ht="26.25" customHeight="1" thickBot="1">
      <c r="A165" s="38"/>
      <c r="B165" s="38"/>
      <c r="C165" s="40"/>
      <c r="D165" s="44"/>
      <c r="E165" s="45"/>
      <c r="F165" s="44"/>
      <c r="G165" s="47"/>
      <c r="H165" s="52"/>
      <c r="I165" s="53"/>
      <c r="J165" s="52"/>
      <c r="K165" s="56"/>
      <c r="L165" s="53"/>
      <c r="M165" s="52"/>
      <c r="N165" s="56"/>
      <c r="O165" s="53"/>
      <c r="P165" s="52"/>
      <c r="Q165" s="56"/>
      <c r="R165" s="53"/>
    </row>
    <row r="166" spans="1:18" ht="51.75" thickBot="1">
      <c r="A166" s="37"/>
      <c r="B166" s="37"/>
      <c r="C166" s="41"/>
      <c r="D166" s="7" t="s">
        <v>284</v>
      </c>
      <c r="E166" s="7" t="s">
        <v>285</v>
      </c>
      <c r="F166" s="7" t="s">
        <v>284</v>
      </c>
      <c r="G166" s="7" t="s">
        <v>285</v>
      </c>
      <c r="H166" s="5" t="s">
        <v>274</v>
      </c>
      <c r="I166" s="5" t="s">
        <v>275</v>
      </c>
      <c r="J166" s="6" t="s">
        <v>1</v>
      </c>
      <c r="K166" s="6" t="s">
        <v>276</v>
      </c>
      <c r="L166" s="6" t="s">
        <v>280</v>
      </c>
      <c r="M166" s="6" t="s">
        <v>1</v>
      </c>
      <c r="N166" s="6" t="s">
        <v>276</v>
      </c>
      <c r="O166" s="6" t="s">
        <v>280</v>
      </c>
      <c r="P166" s="6" t="s">
        <v>1</v>
      </c>
      <c r="Q166" s="6" t="s">
        <v>276</v>
      </c>
      <c r="R166" s="6" t="s">
        <v>280</v>
      </c>
    </row>
    <row r="167" spans="1:18" ht="36" customHeight="1" thickTop="1" thickBot="1">
      <c r="A167" s="63" t="s">
        <v>6</v>
      </c>
      <c r="B167" s="6" t="s">
        <v>149</v>
      </c>
      <c r="C167" s="2">
        <v>9</v>
      </c>
      <c r="D167" s="2">
        <v>6</v>
      </c>
      <c r="E167" s="2">
        <v>2</v>
      </c>
      <c r="F167" s="2">
        <v>1</v>
      </c>
      <c r="G167" s="2">
        <v>0</v>
      </c>
      <c r="H167" s="2">
        <v>1</v>
      </c>
      <c r="I167" s="2">
        <v>8</v>
      </c>
      <c r="J167" s="2">
        <v>344</v>
      </c>
      <c r="K167" s="2">
        <v>0</v>
      </c>
      <c r="L167" s="6">
        <v>344</v>
      </c>
      <c r="M167" s="2">
        <v>554</v>
      </c>
      <c r="N167" s="2">
        <v>353</v>
      </c>
      <c r="O167" s="6">
        <v>907</v>
      </c>
      <c r="P167" s="2">
        <v>898</v>
      </c>
      <c r="Q167" s="2">
        <v>353</v>
      </c>
      <c r="R167" s="6">
        <v>1251</v>
      </c>
    </row>
    <row r="168" spans="1:18" ht="36" customHeight="1" thickTop="1" thickBot="1">
      <c r="A168" s="61"/>
      <c r="B168" s="6" t="s">
        <v>150</v>
      </c>
      <c r="C168" s="2">
        <v>3</v>
      </c>
      <c r="D168" s="2">
        <v>2</v>
      </c>
      <c r="E168" s="2">
        <v>1</v>
      </c>
      <c r="F168" s="2">
        <v>0</v>
      </c>
      <c r="G168" s="2">
        <v>0</v>
      </c>
      <c r="H168" s="2">
        <v>0</v>
      </c>
      <c r="I168" s="2">
        <v>3</v>
      </c>
      <c r="J168" s="2">
        <v>125</v>
      </c>
      <c r="K168" s="2">
        <v>0</v>
      </c>
      <c r="L168" s="6">
        <v>125</v>
      </c>
      <c r="M168" s="2">
        <v>109</v>
      </c>
      <c r="N168" s="2">
        <v>77</v>
      </c>
      <c r="O168" s="6">
        <v>186</v>
      </c>
      <c r="P168" s="2">
        <v>234</v>
      </c>
      <c r="Q168" s="2">
        <v>77</v>
      </c>
      <c r="R168" s="6">
        <v>311</v>
      </c>
    </row>
    <row r="169" spans="1:18" ht="36" customHeight="1" thickTop="1" thickBot="1">
      <c r="A169" s="61"/>
      <c r="B169" s="6" t="s">
        <v>151</v>
      </c>
      <c r="C169" s="2">
        <v>4</v>
      </c>
      <c r="D169" s="2">
        <v>3</v>
      </c>
      <c r="E169" s="2">
        <v>1</v>
      </c>
      <c r="F169" s="2">
        <v>0</v>
      </c>
      <c r="G169" s="2">
        <v>0</v>
      </c>
      <c r="H169" s="2">
        <v>0</v>
      </c>
      <c r="I169" s="2">
        <v>4</v>
      </c>
      <c r="J169" s="2">
        <v>135</v>
      </c>
      <c r="K169" s="2">
        <v>0</v>
      </c>
      <c r="L169" s="6">
        <v>135</v>
      </c>
      <c r="M169" s="2">
        <v>160</v>
      </c>
      <c r="N169" s="2">
        <v>151</v>
      </c>
      <c r="O169" s="6">
        <v>311</v>
      </c>
      <c r="P169" s="2">
        <v>295</v>
      </c>
      <c r="Q169" s="2">
        <v>151</v>
      </c>
      <c r="R169" s="6">
        <v>446</v>
      </c>
    </row>
    <row r="170" spans="1:18" ht="36" customHeight="1" thickTop="1" thickBot="1">
      <c r="A170" s="61"/>
      <c r="B170" s="6" t="s">
        <v>152</v>
      </c>
      <c r="C170" s="2">
        <v>2</v>
      </c>
      <c r="D170" s="2">
        <v>1</v>
      </c>
      <c r="E170" s="2">
        <v>1</v>
      </c>
      <c r="F170" s="2">
        <v>0</v>
      </c>
      <c r="G170" s="2">
        <v>0</v>
      </c>
      <c r="H170" s="2">
        <v>0</v>
      </c>
      <c r="I170" s="2">
        <v>2</v>
      </c>
      <c r="J170" s="2">
        <v>130</v>
      </c>
      <c r="K170" s="2">
        <v>0</v>
      </c>
      <c r="L170" s="6">
        <v>130</v>
      </c>
      <c r="M170" s="2">
        <v>63</v>
      </c>
      <c r="N170" s="2">
        <v>41</v>
      </c>
      <c r="O170" s="6">
        <v>104</v>
      </c>
      <c r="P170" s="2">
        <v>193</v>
      </c>
      <c r="Q170" s="2">
        <v>41</v>
      </c>
      <c r="R170" s="6">
        <v>234</v>
      </c>
    </row>
    <row r="171" spans="1:18" ht="36" customHeight="1" thickTop="1" thickBot="1">
      <c r="A171" s="61"/>
      <c r="B171" s="6" t="s">
        <v>299</v>
      </c>
      <c r="C171" s="2">
        <v>1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0</v>
      </c>
      <c r="L171" s="6">
        <v>0</v>
      </c>
      <c r="M171" s="2">
        <v>74</v>
      </c>
      <c r="N171" s="2">
        <v>0</v>
      </c>
      <c r="O171" s="6">
        <v>74</v>
      </c>
      <c r="P171" s="2">
        <v>74</v>
      </c>
      <c r="Q171" s="2">
        <v>0</v>
      </c>
      <c r="R171" s="6">
        <v>74</v>
      </c>
    </row>
    <row r="172" spans="1:18" ht="36" customHeight="1" thickTop="1" thickBot="1">
      <c r="A172" s="61"/>
      <c r="B172" s="6" t="s">
        <v>153</v>
      </c>
      <c r="C172" s="2">
        <v>2</v>
      </c>
      <c r="D172" s="2">
        <v>1</v>
      </c>
      <c r="E172" s="2">
        <v>1</v>
      </c>
      <c r="F172" s="2">
        <v>0</v>
      </c>
      <c r="G172" s="2">
        <v>0</v>
      </c>
      <c r="H172" s="2">
        <v>0</v>
      </c>
      <c r="I172" s="2">
        <v>2</v>
      </c>
      <c r="J172" s="2">
        <v>120</v>
      </c>
      <c r="K172" s="2">
        <v>0</v>
      </c>
      <c r="L172" s="6">
        <v>120</v>
      </c>
      <c r="M172" s="2">
        <v>95</v>
      </c>
      <c r="N172" s="2">
        <v>87</v>
      </c>
      <c r="O172" s="6">
        <v>182</v>
      </c>
      <c r="P172" s="2">
        <v>215</v>
      </c>
      <c r="Q172" s="2">
        <v>87</v>
      </c>
      <c r="R172" s="6">
        <v>302</v>
      </c>
    </row>
    <row r="173" spans="1:18" ht="36" customHeight="1" thickTop="1" thickBot="1">
      <c r="A173" s="61"/>
      <c r="B173" s="6" t="s">
        <v>154</v>
      </c>
      <c r="C173" s="2">
        <v>1</v>
      </c>
      <c r="D173" s="2">
        <v>1</v>
      </c>
      <c r="E173" s="2">
        <v>0</v>
      </c>
      <c r="F173" s="2">
        <v>0</v>
      </c>
      <c r="G173" s="2">
        <v>0</v>
      </c>
      <c r="H173" s="2">
        <v>0</v>
      </c>
      <c r="I173" s="2">
        <v>1</v>
      </c>
      <c r="J173" s="2">
        <v>135</v>
      </c>
      <c r="K173" s="2">
        <v>0</v>
      </c>
      <c r="L173" s="6">
        <v>135</v>
      </c>
      <c r="M173" s="2">
        <v>0</v>
      </c>
      <c r="N173" s="2">
        <v>0</v>
      </c>
      <c r="O173" s="6">
        <v>0</v>
      </c>
      <c r="P173" s="2">
        <v>135</v>
      </c>
      <c r="Q173" s="2">
        <v>0</v>
      </c>
      <c r="R173" s="6">
        <v>135</v>
      </c>
    </row>
    <row r="174" spans="1:18" ht="36" customHeight="1" thickTop="1" thickBot="1">
      <c r="A174" s="61"/>
      <c r="B174" s="6" t="s">
        <v>300</v>
      </c>
      <c r="C174" s="2">
        <v>2</v>
      </c>
      <c r="D174" s="2">
        <v>2</v>
      </c>
      <c r="E174" s="2">
        <v>0</v>
      </c>
      <c r="F174" s="2">
        <v>0</v>
      </c>
      <c r="G174" s="2">
        <v>0</v>
      </c>
      <c r="H174" s="2">
        <v>0</v>
      </c>
      <c r="I174" s="2">
        <v>2</v>
      </c>
      <c r="J174" s="2">
        <v>129</v>
      </c>
      <c r="K174" s="2">
        <v>0</v>
      </c>
      <c r="L174" s="6">
        <v>129</v>
      </c>
      <c r="M174" s="2">
        <v>37</v>
      </c>
      <c r="N174" s="2">
        <v>0</v>
      </c>
      <c r="O174" s="6">
        <v>37</v>
      </c>
      <c r="P174" s="2">
        <v>166</v>
      </c>
      <c r="Q174" s="2">
        <v>0</v>
      </c>
      <c r="R174" s="6">
        <v>166</v>
      </c>
    </row>
    <row r="175" spans="1:18" ht="36" customHeight="1" thickTop="1" thickBot="1">
      <c r="A175" s="61"/>
      <c r="B175" s="6" t="s">
        <v>155</v>
      </c>
      <c r="C175" s="2">
        <v>2</v>
      </c>
      <c r="D175" s="2">
        <v>2</v>
      </c>
      <c r="E175" s="2">
        <v>0</v>
      </c>
      <c r="F175" s="2">
        <v>0</v>
      </c>
      <c r="G175" s="2">
        <v>0</v>
      </c>
      <c r="H175" s="2">
        <v>0</v>
      </c>
      <c r="I175" s="2">
        <v>2</v>
      </c>
      <c r="J175" s="2">
        <v>139</v>
      </c>
      <c r="K175" s="2">
        <v>0</v>
      </c>
      <c r="L175" s="6">
        <v>139</v>
      </c>
      <c r="M175" s="2">
        <v>80</v>
      </c>
      <c r="N175" s="2">
        <v>115</v>
      </c>
      <c r="O175" s="6">
        <v>195</v>
      </c>
      <c r="P175" s="2">
        <v>219</v>
      </c>
      <c r="Q175" s="2">
        <v>115</v>
      </c>
      <c r="R175" s="6">
        <v>334</v>
      </c>
    </row>
    <row r="176" spans="1:18" ht="36" customHeight="1" thickTop="1" thickBot="1">
      <c r="A176" s="61"/>
      <c r="B176" s="6" t="s">
        <v>156</v>
      </c>
      <c r="C176" s="2">
        <v>2</v>
      </c>
      <c r="D176" s="2">
        <v>2</v>
      </c>
      <c r="E176" s="2">
        <v>0</v>
      </c>
      <c r="F176" s="2">
        <v>0</v>
      </c>
      <c r="G176" s="2">
        <v>0</v>
      </c>
      <c r="H176" s="2">
        <v>0</v>
      </c>
      <c r="I176" s="2">
        <v>2</v>
      </c>
      <c r="J176" s="2">
        <v>127</v>
      </c>
      <c r="K176" s="2">
        <v>0</v>
      </c>
      <c r="L176" s="6">
        <v>127</v>
      </c>
      <c r="M176" s="2">
        <v>17</v>
      </c>
      <c r="N176" s="2">
        <v>13</v>
      </c>
      <c r="O176" s="6">
        <v>30</v>
      </c>
      <c r="P176" s="2">
        <v>144</v>
      </c>
      <c r="Q176" s="2">
        <v>13</v>
      </c>
      <c r="R176" s="6">
        <v>157</v>
      </c>
    </row>
    <row r="177" spans="1:18" ht="36" customHeight="1" thickTop="1" thickBot="1">
      <c r="A177" s="61"/>
      <c r="B177" s="6" t="s">
        <v>287</v>
      </c>
      <c r="C177" s="2">
        <v>1</v>
      </c>
      <c r="D177" s="2">
        <v>1</v>
      </c>
      <c r="E177" s="2">
        <v>0</v>
      </c>
      <c r="F177" s="2">
        <v>0</v>
      </c>
      <c r="G177" s="2">
        <v>0</v>
      </c>
      <c r="H177" s="2">
        <v>0</v>
      </c>
      <c r="I177" s="2">
        <v>1</v>
      </c>
      <c r="J177" s="2">
        <v>0</v>
      </c>
      <c r="K177" s="2">
        <v>0</v>
      </c>
      <c r="L177" s="6">
        <v>0</v>
      </c>
      <c r="M177" s="2">
        <v>54</v>
      </c>
      <c r="N177" s="2">
        <v>17</v>
      </c>
      <c r="O177" s="6">
        <v>71</v>
      </c>
      <c r="P177" s="2">
        <v>54</v>
      </c>
      <c r="Q177" s="2">
        <v>17</v>
      </c>
      <c r="R177" s="6">
        <v>71</v>
      </c>
    </row>
    <row r="178" spans="1:18" ht="36" customHeight="1" thickTop="1" thickBot="1">
      <c r="A178" s="61"/>
      <c r="B178" s="6" t="s">
        <v>157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6">
        <v>0</v>
      </c>
      <c r="M178" s="2">
        <v>0</v>
      </c>
      <c r="N178" s="2">
        <v>0</v>
      </c>
      <c r="O178" s="6">
        <v>0</v>
      </c>
      <c r="P178" s="2">
        <v>0</v>
      </c>
      <c r="Q178" s="2">
        <v>0</v>
      </c>
      <c r="R178" s="6">
        <v>0</v>
      </c>
    </row>
    <row r="179" spans="1:18" ht="45.75" customHeight="1" thickTop="1" thickBot="1">
      <c r="A179" s="6" t="s">
        <v>2</v>
      </c>
      <c r="B179" s="6">
        <f>COUNTA(B167:B178)</f>
        <v>12</v>
      </c>
      <c r="C179" s="6">
        <f>SUM(C167:C178)</f>
        <v>29</v>
      </c>
      <c r="D179" s="6">
        <f t="shared" ref="D179:R179" si="17">SUM(D167:D178)</f>
        <v>22</v>
      </c>
      <c r="E179" s="6">
        <f t="shared" si="17"/>
        <v>6</v>
      </c>
      <c r="F179" s="6">
        <f t="shared" si="17"/>
        <v>1</v>
      </c>
      <c r="G179" s="6">
        <f t="shared" si="17"/>
        <v>0</v>
      </c>
      <c r="H179" s="6">
        <f t="shared" si="17"/>
        <v>1</v>
      </c>
      <c r="I179" s="6">
        <f t="shared" si="17"/>
        <v>28</v>
      </c>
      <c r="J179" s="6">
        <f t="shared" si="17"/>
        <v>1384</v>
      </c>
      <c r="K179" s="6">
        <f t="shared" si="17"/>
        <v>0</v>
      </c>
      <c r="L179" s="6">
        <f t="shared" si="17"/>
        <v>1384</v>
      </c>
      <c r="M179" s="6">
        <f t="shared" si="17"/>
        <v>1243</v>
      </c>
      <c r="N179" s="6">
        <f t="shared" si="17"/>
        <v>854</v>
      </c>
      <c r="O179" s="6">
        <f t="shared" si="17"/>
        <v>2097</v>
      </c>
      <c r="P179" s="6">
        <f t="shared" si="17"/>
        <v>2627</v>
      </c>
      <c r="Q179" s="6">
        <f t="shared" si="17"/>
        <v>854</v>
      </c>
      <c r="R179" s="6">
        <f t="shared" si="17"/>
        <v>3481</v>
      </c>
    </row>
    <row r="180" spans="1:18" ht="95.25" customHeight="1" thickTop="1" thickBot="1">
      <c r="A180" s="35" t="s">
        <v>325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</row>
    <row r="181" spans="1:18" ht="25.5" customHeight="1">
      <c r="A181" s="37" t="s">
        <v>0</v>
      </c>
      <c r="B181" s="37" t="s">
        <v>54</v>
      </c>
      <c r="C181" s="39" t="s">
        <v>293</v>
      </c>
      <c r="D181" s="42" t="s">
        <v>283</v>
      </c>
      <c r="E181" s="43"/>
      <c r="F181" s="42" t="s">
        <v>286</v>
      </c>
      <c r="G181" s="46"/>
      <c r="H181" s="48" t="s">
        <v>282</v>
      </c>
      <c r="I181" s="49"/>
      <c r="J181" s="48" t="s">
        <v>277</v>
      </c>
      <c r="K181" s="54"/>
      <c r="L181" s="49"/>
      <c r="M181" s="48" t="s">
        <v>278</v>
      </c>
      <c r="N181" s="54"/>
      <c r="O181" s="49"/>
      <c r="P181" s="48" t="s">
        <v>279</v>
      </c>
      <c r="Q181" s="54"/>
      <c r="R181" s="49"/>
    </row>
    <row r="182" spans="1:18" ht="25.5" customHeight="1">
      <c r="A182" s="37"/>
      <c r="B182" s="37"/>
      <c r="C182" s="40"/>
      <c r="D182" s="44"/>
      <c r="E182" s="45"/>
      <c r="F182" s="44"/>
      <c r="G182" s="47"/>
      <c r="H182" s="50"/>
      <c r="I182" s="51"/>
      <c r="J182" s="50"/>
      <c r="K182" s="55"/>
      <c r="L182" s="51"/>
      <c r="M182" s="50"/>
      <c r="N182" s="55"/>
      <c r="O182" s="51"/>
      <c r="P182" s="50"/>
      <c r="Q182" s="55"/>
      <c r="R182" s="51"/>
    </row>
    <row r="183" spans="1:18" ht="26.25" customHeight="1" thickBot="1">
      <c r="A183" s="38"/>
      <c r="B183" s="38"/>
      <c r="C183" s="40"/>
      <c r="D183" s="44"/>
      <c r="E183" s="45"/>
      <c r="F183" s="44"/>
      <c r="G183" s="47"/>
      <c r="H183" s="52"/>
      <c r="I183" s="53"/>
      <c r="J183" s="52"/>
      <c r="K183" s="56"/>
      <c r="L183" s="53"/>
      <c r="M183" s="52"/>
      <c r="N183" s="56"/>
      <c r="O183" s="53"/>
      <c r="P183" s="52"/>
      <c r="Q183" s="56"/>
      <c r="R183" s="53"/>
    </row>
    <row r="184" spans="1:18" ht="51.75" thickBot="1">
      <c r="A184" s="37"/>
      <c r="B184" s="37"/>
      <c r="C184" s="41"/>
      <c r="D184" s="7" t="s">
        <v>284</v>
      </c>
      <c r="E184" s="7" t="s">
        <v>285</v>
      </c>
      <c r="F184" s="7" t="s">
        <v>284</v>
      </c>
      <c r="G184" s="7" t="s">
        <v>285</v>
      </c>
      <c r="H184" s="5" t="s">
        <v>274</v>
      </c>
      <c r="I184" s="5" t="s">
        <v>275</v>
      </c>
      <c r="J184" s="6" t="s">
        <v>1</v>
      </c>
      <c r="K184" s="6" t="s">
        <v>276</v>
      </c>
      <c r="L184" s="6" t="s">
        <v>280</v>
      </c>
      <c r="M184" s="6" t="s">
        <v>1</v>
      </c>
      <c r="N184" s="6" t="s">
        <v>276</v>
      </c>
      <c r="O184" s="6" t="s">
        <v>280</v>
      </c>
      <c r="P184" s="6" t="s">
        <v>1</v>
      </c>
      <c r="Q184" s="6" t="s">
        <v>276</v>
      </c>
      <c r="R184" s="6" t="s">
        <v>280</v>
      </c>
    </row>
    <row r="185" spans="1:18" ht="38.25" customHeight="1" thickTop="1" thickBot="1">
      <c r="A185" s="63" t="s">
        <v>7</v>
      </c>
      <c r="B185" s="6" t="s">
        <v>138</v>
      </c>
      <c r="C185" s="2">
        <v>2</v>
      </c>
      <c r="D185" s="2">
        <v>1</v>
      </c>
      <c r="E185" s="2">
        <v>1</v>
      </c>
      <c r="F185" s="2">
        <v>0</v>
      </c>
      <c r="G185" s="2">
        <v>0</v>
      </c>
      <c r="H185" s="2">
        <v>0</v>
      </c>
      <c r="I185" s="2">
        <v>2</v>
      </c>
      <c r="J185" s="2">
        <v>160</v>
      </c>
      <c r="K185" s="2">
        <v>0</v>
      </c>
      <c r="L185" s="6">
        <v>160</v>
      </c>
      <c r="M185" s="2">
        <v>116</v>
      </c>
      <c r="N185" s="2">
        <v>90</v>
      </c>
      <c r="O185" s="6">
        <v>206</v>
      </c>
      <c r="P185" s="2">
        <v>276</v>
      </c>
      <c r="Q185" s="2">
        <v>90</v>
      </c>
      <c r="R185" s="6">
        <v>366</v>
      </c>
    </row>
    <row r="186" spans="1:18" ht="38.25" customHeight="1" thickTop="1" thickBot="1">
      <c r="A186" s="61"/>
      <c r="B186" s="6" t="s">
        <v>139</v>
      </c>
      <c r="C186" s="2">
        <v>2</v>
      </c>
      <c r="D186" s="2">
        <v>2</v>
      </c>
      <c r="E186" s="2">
        <v>0</v>
      </c>
      <c r="F186" s="2">
        <v>0</v>
      </c>
      <c r="G186" s="2">
        <v>0</v>
      </c>
      <c r="H186" s="2">
        <v>0</v>
      </c>
      <c r="I186" s="2">
        <v>2</v>
      </c>
      <c r="J186" s="2">
        <v>161</v>
      </c>
      <c r="K186" s="2">
        <v>0</v>
      </c>
      <c r="L186" s="6">
        <v>161</v>
      </c>
      <c r="M186" s="2">
        <v>22</v>
      </c>
      <c r="N186" s="2">
        <v>35</v>
      </c>
      <c r="O186" s="6">
        <v>57</v>
      </c>
      <c r="P186" s="2">
        <v>183</v>
      </c>
      <c r="Q186" s="2">
        <v>35</v>
      </c>
      <c r="R186" s="6">
        <v>218</v>
      </c>
    </row>
    <row r="187" spans="1:18" ht="38.25" customHeight="1" thickTop="1" thickBot="1">
      <c r="A187" s="61"/>
      <c r="B187" s="6" t="s">
        <v>140</v>
      </c>
      <c r="C187" s="2">
        <v>5</v>
      </c>
      <c r="D187" s="2">
        <v>4</v>
      </c>
      <c r="E187" s="2">
        <v>1</v>
      </c>
      <c r="F187" s="2">
        <v>0</v>
      </c>
      <c r="G187" s="2">
        <v>0</v>
      </c>
      <c r="H187" s="2">
        <v>0</v>
      </c>
      <c r="I187" s="2">
        <v>5</v>
      </c>
      <c r="J187" s="2">
        <v>20</v>
      </c>
      <c r="K187" s="2">
        <v>0</v>
      </c>
      <c r="L187" s="6">
        <v>20</v>
      </c>
      <c r="M187" s="2">
        <v>218</v>
      </c>
      <c r="N187" s="2">
        <v>149</v>
      </c>
      <c r="O187" s="6">
        <v>367</v>
      </c>
      <c r="P187" s="2">
        <v>238</v>
      </c>
      <c r="Q187" s="2">
        <v>149</v>
      </c>
      <c r="R187" s="6">
        <v>387</v>
      </c>
    </row>
    <row r="188" spans="1:18" ht="38.25" customHeight="1" thickTop="1" thickBot="1">
      <c r="A188" s="61"/>
      <c r="B188" s="6" t="s">
        <v>141</v>
      </c>
      <c r="C188" s="2">
        <v>1</v>
      </c>
      <c r="D188" s="2">
        <v>0</v>
      </c>
      <c r="E188" s="2">
        <v>1</v>
      </c>
      <c r="F188" s="2">
        <v>0</v>
      </c>
      <c r="G188" s="2">
        <v>0</v>
      </c>
      <c r="H188" s="2">
        <v>0</v>
      </c>
      <c r="I188" s="2">
        <v>1</v>
      </c>
      <c r="J188" s="2">
        <v>87</v>
      </c>
      <c r="K188" s="2">
        <v>0</v>
      </c>
      <c r="L188" s="6">
        <v>87</v>
      </c>
      <c r="M188" s="2">
        <v>35</v>
      </c>
      <c r="N188" s="2">
        <v>0</v>
      </c>
      <c r="O188" s="6">
        <v>35</v>
      </c>
      <c r="P188" s="2">
        <v>122</v>
      </c>
      <c r="Q188" s="2">
        <v>0</v>
      </c>
      <c r="R188" s="6">
        <v>122</v>
      </c>
    </row>
    <row r="189" spans="1:18" ht="38.25" customHeight="1" thickTop="1" thickBot="1">
      <c r="A189" s="61"/>
      <c r="B189" s="6" t="s">
        <v>142</v>
      </c>
      <c r="C189" s="2">
        <v>3</v>
      </c>
      <c r="D189" s="2">
        <v>3</v>
      </c>
      <c r="E189" s="2">
        <v>0</v>
      </c>
      <c r="F189" s="2">
        <v>0</v>
      </c>
      <c r="G189" s="2">
        <v>0</v>
      </c>
      <c r="H189" s="2">
        <v>0</v>
      </c>
      <c r="I189" s="2">
        <v>3</v>
      </c>
      <c r="J189" s="2">
        <v>145</v>
      </c>
      <c r="K189" s="2">
        <v>0</v>
      </c>
      <c r="L189" s="6">
        <v>145</v>
      </c>
      <c r="M189" s="2">
        <v>12</v>
      </c>
      <c r="N189" s="2">
        <v>14</v>
      </c>
      <c r="O189" s="6">
        <v>26</v>
      </c>
      <c r="P189" s="2">
        <v>157</v>
      </c>
      <c r="Q189" s="2">
        <v>14</v>
      </c>
      <c r="R189" s="6">
        <v>171</v>
      </c>
    </row>
    <row r="190" spans="1:18" ht="38.25" customHeight="1" thickTop="1" thickBot="1">
      <c r="A190" s="61"/>
      <c r="B190" s="6" t="s">
        <v>143</v>
      </c>
      <c r="C190" s="2">
        <v>1</v>
      </c>
      <c r="D190" s="2">
        <v>1</v>
      </c>
      <c r="E190" s="2">
        <v>0</v>
      </c>
      <c r="F190" s="2">
        <v>0</v>
      </c>
      <c r="G190" s="2">
        <v>0</v>
      </c>
      <c r="H190" s="2">
        <v>0</v>
      </c>
      <c r="I190" s="2">
        <v>1</v>
      </c>
      <c r="J190" s="2">
        <v>92</v>
      </c>
      <c r="K190" s="2">
        <v>0</v>
      </c>
      <c r="L190" s="6">
        <v>92</v>
      </c>
      <c r="M190" s="2">
        <v>0</v>
      </c>
      <c r="N190" s="2">
        <v>0</v>
      </c>
      <c r="O190" s="6">
        <v>0</v>
      </c>
      <c r="P190" s="2">
        <v>92</v>
      </c>
      <c r="Q190" s="2">
        <v>0</v>
      </c>
      <c r="R190" s="6">
        <v>92</v>
      </c>
    </row>
    <row r="191" spans="1:18" ht="38.25" customHeight="1" thickTop="1" thickBot="1">
      <c r="A191" s="61"/>
      <c r="B191" s="6" t="s">
        <v>144</v>
      </c>
      <c r="C191" s="2">
        <v>3</v>
      </c>
      <c r="D191" s="2">
        <v>3</v>
      </c>
      <c r="E191" s="2">
        <v>0</v>
      </c>
      <c r="F191" s="2">
        <v>0</v>
      </c>
      <c r="G191" s="2">
        <v>0</v>
      </c>
      <c r="H191" s="2">
        <v>0</v>
      </c>
      <c r="I191" s="2">
        <v>3</v>
      </c>
      <c r="J191" s="2">
        <v>307</v>
      </c>
      <c r="K191" s="2">
        <v>0</v>
      </c>
      <c r="L191" s="6">
        <v>307</v>
      </c>
      <c r="M191" s="2">
        <v>8</v>
      </c>
      <c r="N191" s="2">
        <v>17</v>
      </c>
      <c r="O191" s="6">
        <v>25</v>
      </c>
      <c r="P191" s="2">
        <v>315</v>
      </c>
      <c r="Q191" s="2">
        <v>17</v>
      </c>
      <c r="R191" s="6">
        <v>332</v>
      </c>
    </row>
    <row r="192" spans="1:18" ht="38.25" customHeight="1" thickTop="1" thickBot="1">
      <c r="A192" s="61"/>
      <c r="B192" s="6" t="s">
        <v>145</v>
      </c>
      <c r="C192" s="2">
        <v>3</v>
      </c>
      <c r="D192" s="2">
        <v>3</v>
      </c>
      <c r="E192" s="2">
        <v>0</v>
      </c>
      <c r="F192" s="2">
        <v>0</v>
      </c>
      <c r="G192" s="2">
        <v>0</v>
      </c>
      <c r="H192" s="2">
        <v>0</v>
      </c>
      <c r="I192" s="2">
        <v>3</v>
      </c>
      <c r="J192" s="2">
        <v>87</v>
      </c>
      <c r="K192" s="2">
        <v>0</v>
      </c>
      <c r="L192" s="6">
        <v>87</v>
      </c>
      <c r="M192" s="2">
        <v>62</v>
      </c>
      <c r="N192" s="2">
        <v>36</v>
      </c>
      <c r="O192" s="6">
        <v>98</v>
      </c>
      <c r="P192" s="2">
        <v>149</v>
      </c>
      <c r="Q192" s="2">
        <v>36</v>
      </c>
      <c r="R192" s="6">
        <v>185</v>
      </c>
    </row>
    <row r="193" spans="1:18" ht="38.25" customHeight="1" thickTop="1" thickBot="1">
      <c r="A193" s="61"/>
      <c r="B193" s="6" t="s">
        <v>146</v>
      </c>
      <c r="C193" s="2">
        <v>1</v>
      </c>
      <c r="D193" s="2">
        <v>1</v>
      </c>
      <c r="E193" s="2">
        <v>0</v>
      </c>
      <c r="F193" s="2">
        <v>0</v>
      </c>
      <c r="G193" s="2">
        <v>0</v>
      </c>
      <c r="H193" s="2">
        <v>0</v>
      </c>
      <c r="I193" s="2">
        <v>1</v>
      </c>
      <c r="J193" s="2">
        <v>0</v>
      </c>
      <c r="K193" s="2">
        <v>120</v>
      </c>
      <c r="L193" s="6">
        <v>120</v>
      </c>
      <c r="M193" s="2">
        <v>0</v>
      </c>
      <c r="N193" s="2">
        <v>0</v>
      </c>
      <c r="O193" s="6">
        <v>0</v>
      </c>
      <c r="P193" s="2">
        <v>0</v>
      </c>
      <c r="Q193" s="2">
        <v>120</v>
      </c>
      <c r="R193" s="6">
        <v>120</v>
      </c>
    </row>
    <row r="194" spans="1:18" ht="38.25" customHeight="1" thickTop="1" thickBot="1">
      <c r="A194" s="61"/>
      <c r="B194" s="6" t="s">
        <v>147</v>
      </c>
      <c r="C194" s="2">
        <v>3</v>
      </c>
      <c r="D194" s="2">
        <v>3</v>
      </c>
      <c r="E194" s="2">
        <v>0</v>
      </c>
      <c r="F194" s="2">
        <v>0</v>
      </c>
      <c r="G194" s="2">
        <v>0</v>
      </c>
      <c r="H194" s="2">
        <v>0</v>
      </c>
      <c r="I194" s="2">
        <v>3</v>
      </c>
      <c r="J194" s="2">
        <v>121</v>
      </c>
      <c r="K194" s="2">
        <v>0</v>
      </c>
      <c r="L194" s="6">
        <v>121</v>
      </c>
      <c r="M194" s="2">
        <v>66</v>
      </c>
      <c r="N194" s="2">
        <v>71</v>
      </c>
      <c r="O194" s="6">
        <v>137</v>
      </c>
      <c r="P194" s="2">
        <v>187</v>
      </c>
      <c r="Q194" s="2">
        <v>71</v>
      </c>
      <c r="R194" s="6">
        <v>258</v>
      </c>
    </row>
    <row r="195" spans="1:18" ht="38.25" customHeight="1" thickTop="1" thickBot="1">
      <c r="A195" s="61"/>
      <c r="B195" s="6" t="s">
        <v>148</v>
      </c>
      <c r="C195" s="2">
        <v>1</v>
      </c>
      <c r="D195" s="2">
        <v>1</v>
      </c>
      <c r="E195" s="2">
        <v>0</v>
      </c>
      <c r="F195" s="2">
        <v>0</v>
      </c>
      <c r="G195" s="2">
        <v>0</v>
      </c>
      <c r="H195" s="2">
        <v>0</v>
      </c>
      <c r="I195" s="2">
        <v>1</v>
      </c>
      <c r="J195" s="2">
        <v>142</v>
      </c>
      <c r="K195" s="2">
        <v>0</v>
      </c>
      <c r="L195" s="6">
        <v>142</v>
      </c>
      <c r="M195" s="2">
        <v>0</v>
      </c>
      <c r="N195" s="2">
        <v>0</v>
      </c>
      <c r="O195" s="6">
        <v>0</v>
      </c>
      <c r="P195" s="2">
        <v>142</v>
      </c>
      <c r="Q195" s="2">
        <v>0</v>
      </c>
      <c r="R195" s="6">
        <v>142</v>
      </c>
    </row>
    <row r="196" spans="1:18" ht="49.5" customHeight="1" thickTop="1" thickBot="1">
      <c r="A196" s="6" t="s">
        <v>2</v>
      </c>
      <c r="B196" s="6">
        <f>COUNTA(B185:B195)</f>
        <v>11</v>
      </c>
      <c r="C196" s="6">
        <f>SUM(C185:C195)</f>
        <v>25</v>
      </c>
      <c r="D196" s="6">
        <f>SUM(D185:D195)</f>
        <v>22</v>
      </c>
      <c r="E196" s="6">
        <f t="shared" ref="E196:R196" si="18">SUM(E185:E195)</f>
        <v>3</v>
      </c>
      <c r="F196" s="6">
        <f t="shared" si="18"/>
        <v>0</v>
      </c>
      <c r="G196" s="6">
        <f t="shared" si="18"/>
        <v>0</v>
      </c>
      <c r="H196" s="6">
        <f t="shared" si="18"/>
        <v>0</v>
      </c>
      <c r="I196" s="6">
        <f t="shared" si="18"/>
        <v>25</v>
      </c>
      <c r="J196" s="6">
        <f t="shared" si="18"/>
        <v>1322</v>
      </c>
      <c r="K196" s="6">
        <f t="shared" si="18"/>
        <v>120</v>
      </c>
      <c r="L196" s="6">
        <f t="shared" si="18"/>
        <v>1442</v>
      </c>
      <c r="M196" s="6">
        <f t="shared" si="18"/>
        <v>539</v>
      </c>
      <c r="N196" s="6">
        <f t="shared" si="18"/>
        <v>412</v>
      </c>
      <c r="O196" s="6">
        <f t="shared" si="18"/>
        <v>951</v>
      </c>
      <c r="P196" s="6">
        <f t="shared" si="18"/>
        <v>1861</v>
      </c>
      <c r="Q196" s="6">
        <f t="shared" si="18"/>
        <v>532</v>
      </c>
      <c r="R196" s="6">
        <f t="shared" si="18"/>
        <v>2393</v>
      </c>
    </row>
    <row r="197" spans="1:18" ht="105.75" customHeight="1" thickTop="1" thickBot="1">
      <c r="A197" s="35" t="s">
        <v>326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</row>
    <row r="198" spans="1:18" ht="25.5" customHeight="1">
      <c r="A198" s="37" t="s">
        <v>0</v>
      </c>
      <c r="B198" s="37" t="s">
        <v>54</v>
      </c>
      <c r="C198" s="39" t="s">
        <v>293</v>
      </c>
      <c r="D198" s="42" t="s">
        <v>283</v>
      </c>
      <c r="E198" s="43"/>
      <c r="F198" s="42" t="s">
        <v>286</v>
      </c>
      <c r="G198" s="46"/>
      <c r="H198" s="48" t="s">
        <v>282</v>
      </c>
      <c r="I198" s="49"/>
      <c r="J198" s="48" t="s">
        <v>277</v>
      </c>
      <c r="K198" s="54"/>
      <c r="L198" s="49"/>
      <c r="M198" s="48" t="s">
        <v>278</v>
      </c>
      <c r="N198" s="54"/>
      <c r="O198" s="49"/>
      <c r="P198" s="48" t="s">
        <v>279</v>
      </c>
      <c r="Q198" s="54"/>
      <c r="R198" s="49"/>
    </row>
    <row r="199" spans="1:18" ht="25.5" customHeight="1">
      <c r="A199" s="37"/>
      <c r="B199" s="37"/>
      <c r="C199" s="40"/>
      <c r="D199" s="44"/>
      <c r="E199" s="45"/>
      <c r="F199" s="44"/>
      <c r="G199" s="47"/>
      <c r="H199" s="50"/>
      <c r="I199" s="51"/>
      <c r="J199" s="50"/>
      <c r="K199" s="55"/>
      <c r="L199" s="51"/>
      <c r="M199" s="50"/>
      <c r="N199" s="55"/>
      <c r="O199" s="51"/>
      <c r="P199" s="50"/>
      <c r="Q199" s="55"/>
      <c r="R199" s="51"/>
    </row>
    <row r="200" spans="1:18" ht="26.25" customHeight="1" thickBot="1">
      <c r="A200" s="38"/>
      <c r="B200" s="38"/>
      <c r="C200" s="40"/>
      <c r="D200" s="44"/>
      <c r="E200" s="45"/>
      <c r="F200" s="44"/>
      <c r="G200" s="47"/>
      <c r="H200" s="52"/>
      <c r="I200" s="53"/>
      <c r="J200" s="52"/>
      <c r="K200" s="56"/>
      <c r="L200" s="53"/>
      <c r="M200" s="52"/>
      <c r="N200" s="56"/>
      <c r="O200" s="53"/>
      <c r="P200" s="52"/>
      <c r="Q200" s="56"/>
      <c r="R200" s="53"/>
    </row>
    <row r="201" spans="1:18" ht="63.75" customHeight="1" thickBot="1">
      <c r="A201" s="37"/>
      <c r="B201" s="37"/>
      <c r="C201" s="41"/>
      <c r="D201" s="7" t="s">
        <v>284</v>
      </c>
      <c r="E201" s="7" t="s">
        <v>285</v>
      </c>
      <c r="F201" s="7" t="s">
        <v>284</v>
      </c>
      <c r="G201" s="7" t="s">
        <v>285</v>
      </c>
      <c r="H201" s="5" t="s">
        <v>274</v>
      </c>
      <c r="I201" s="5" t="s">
        <v>275</v>
      </c>
      <c r="J201" s="6" t="s">
        <v>1</v>
      </c>
      <c r="K201" s="6" t="s">
        <v>276</v>
      </c>
      <c r="L201" s="6" t="s">
        <v>280</v>
      </c>
      <c r="M201" s="6" t="s">
        <v>1</v>
      </c>
      <c r="N201" s="6" t="s">
        <v>276</v>
      </c>
      <c r="O201" s="6" t="s">
        <v>280</v>
      </c>
      <c r="P201" s="6" t="s">
        <v>1</v>
      </c>
      <c r="Q201" s="6" t="s">
        <v>276</v>
      </c>
      <c r="R201" s="6" t="s">
        <v>280</v>
      </c>
    </row>
    <row r="202" spans="1:18" ht="38.25" customHeight="1" thickTop="1" thickBot="1">
      <c r="A202" s="64" t="s">
        <v>44</v>
      </c>
      <c r="B202" s="6" t="s">
        <v>161</v>
      </c>
      <c r="C202" s="2">
        <v>12</v>
      </c>
      <c r="D202" s="2">
        <v>3</v>
      </c>
      <c r="E202" s="2">
        <v>8</v>
      </c>
      <c r="F202" s="2">
        <v>1</v>
      </c>
      <c r="G202" s="2">
        <v>0</v>
      </c>
      <c r="H202" s="2">
        <v>1</v>
      </c>
      <c r="I202" s="2">
        <v>11</v>
      </c>
      <c r="J202" s="2">
        <v>236</v>
      </c>
      <c r="K202" s="2">
        <v>75</v>
      </c>
      <c r="L202" s="6">
        <v>311</v>
      </c>
      <c r="M202" s="2">
        <v>308</v>
      </c>
      <c r="N202" s="2">
        <v>175</v>
      </c>
      <c r="O202" s="6">
        <v>483</v>
      </c>
      <c r="P202" s="2">
        <v>544</v>
      </c>
      <c r="Q202" s="2">
        <v>250</v>
      </c>
      <c r="R202" s="6">
        <v>794</v>
      </c>
    </row>
    <row r="203" spans="1:18" ht="38.25" customHeight="1" thickTop="1" thickBot="1">
      <c r="A203" s="65"/>
      <c r="B203" s="6" t="s">
        <v>162</v>
      </c>
      <c r="C203" s="2">
        <v>7</v>
      </c>
      <c r="D203" s="2">
        <v>4</v>
      </c>
      <c r="E203" s="2">
        <v>3</v>
      </c>
      <c r="F203" s="2">
        <v>0</v>
      </c>
      <c r="G203" s="2">
        <v>0</v>
      </c>
      <c r="H203" s="2">
        <v>0</v>
      </c>
      <c r="I203" s="2">
        <v>7</v>
      </c>
      <c r="J203" s="2">
        <v>191</v>
      </c>
      <c r="K203" s="2">
        <v>96</v>
      </c>
      <c r="L203" s="6">
        <v>287</v>
      </c>
      <c r="M203" s="2">
        <v>194</v>
      </c>
      <c r="N203" s="2">
        <v>93</v>
      </c>
      <c r="O203" s="6">
        <v>287</v>
      </c>
      <c r="P203" s="2">
        <v>385</v>
      </c>
      <c r="Q203" s="2">
        <v>189</v>
      </c>
      <c r="R203" s="6">
        <v>574</v>
      </c>
    </row>
    <row r="204" spans="1:18" ht="38.25" customHeight="1" thickTop="1" thickBot="1">
      <c r="A204" s="65"/>
      <c r="B204" s="6" t="s">
        <v>163</v>
      </c>
      <c r="C204" s="2">
        <v>3</v>
      </c>
      <c r="D204" s="2">
        <v>1</v>
      </c>
      <c r="E204" s="2">
        <v>1</v>
      </c>
      <c r="F204" s="2">
        <v>0</v>
      </c>
      <c r="G204" s="2">
        <v>1</v>
      </c>
      <c r="H204" s="2">
        <v>1</v>
      </c>
      <c r="I204" s="2">
        <v>2</v>
      </c>
      <c r="J204" s="2">
        <v>117</v>
      </c>
      <c r="K204" s="2">
        <v>75</v>
      </c>
      <c r="L204" s="6">
        <v>192</v>
      </c>
      <c r="M204" s="2">
        <v>20</v>
      </c>
      <c r="N204" s="2">
        <v>10</v>
      </c>
      <c r="O204" s="6">
        <v>30</v>
      </c>
      <c r="P204" s="2">
        <v>137</v>
      </c>
      <c r="Q204" s="2">
        <v>85</v>
      </c>
      <c r="R204" s="6">
        <v>222</v>
      </c>
    </row>
    <row r="205" spans="1:18" ht="38.25" customHeight="1" thickTop="1" thickBot="1">
      <c r="A205" s="65"/>
      <c r="B205" s="6" t="s">
        <v>45</v>
      </c>
      <c r="C205" s="2">
        <v>4</v>
      </c>
      <c r="D205" s="2">
        <v>2</v>
      </c>
      <c r="E205" s="2">
        <v>1</v>
      </c>
      <c r="F205" s="2">
        <v>1</v>
      </c>
      <c r="G205" s="2">
        <v>0</v>
      </c>
      <c r="H205" s="2">
        <v>1</v>
      </c>
      <c r="I205" s="2">
        <v>3</v>
      </c>
      <c r="J205" s="2">
        <v>160</v>
      </c>
      <c r="K205" s="2">
        <v>20</v>
      </c>
      <c r="L205" s="6">
        <v>180</v>
      </c>
      <c r="M205" s="2">
        <v>70</v>
      </c>
      <c r="N205" s="2">
        <v>46</v>
      </c>
      <c r="O205" s="6">
        <v>116</v>
      </c>
      <c r="P205" s="2">
        <v>230</v>
      </c>
      <c r="Q205" s="2">
        <v>66</v>
      </c>
      <c r="R205" s="6">
        <v>296</v>
      </c>
    </row>
    <row r="206" spans="1:18" ht="38.25" customHeight="1" thickTop="1" thickBot="1">
      <c r="A206" s="65"/>
      <c r="B206" s="6" t="s">
        <v>164</v>
      </c>
      <c r="C206" s="2">
        <v>1</v>
      </c>
      <c r="D206" s="2">
        <v>0</v>
      </c>
      <c r="E206" s="2">
        <v>1</v>
      </c>
      <c r="F206" s="2">
        <v>0</v>
      </c>
      <c r="G206" s="2">
        <v>0</v>
      </c>
      <c r="H206" s="2">
        <v>0</v>
      </c>
      <c r="I206" s="2">
        <v>1</v>
      </c>
      <c r="J206" s="2">
        <v>150</v>
      </c>
      <c r="K206" s="2">
        <v>0</v>
      </c>
      <c r="L206" s="6">
        <v>150</v>
      </c>
      <c r="M206" s="2">
        <v>0</v>
      </c>
      <c r="N206" s="2">
        <v>0</v>
      </c>
      <c r="O206" s="6">
        <v>0</v>
      </c>
      <c r="P206" s="2">
        <v>150</v>
      </c>
      <c r="Q206" s="2">
        <v>0</v>
      </c>
      <c r="R206" s="6">
        <v>150</v>
      </c>
    </row>
    <row r="207" spans="1:18" ht="38.25" customHeight="1" thickTop="1" thickBot="1">
      <c r="A207" s="65"/>
      <c r="B207" s="6" t="s">
        <v>165</v>
      </c>
      <c r="C207" s="2">
        <v>6</v>
      </c>
      <c r="D207" s="2">
        <v>2</v>
      </c>
      <c r="E207" s="2">
        <v>4</v>
      </c>
      <c r="F207" s="2">
        <v>0</v>
      </c>
      <c r="G207" s="2">
        <v>0</v>
      </c>
      <c r="H207" s="2">
        <v>0</v>
      </c>
      <c r="I207" s="2">
        <v>6</v>
      </c>
      <c r="J207" s="2">
        <v>84</v>
      </c>
      <c r="K207" s="2">
        <v>0</v>
      </c>
      <c r="L207" s="6">
        <v>84</v>
      </c>
      <c r="M207" s="2">
        <v>238</v>
      </c>
      <c r="N207" s="2">
        <v>166</v>
      </c>
      <c r="O207" s="6">
        <v>404</v>
      </c>
      <c r="P207" s="2">
        <v>322</v>
      </c>
      <c r="Q207" s="2">
        <v>166</v>
      </c>
      <c r="R207" s="6">
        <v>488</v>
      </c>
    </row>
    <row r="208" spans="1:18" ht="38.25" customHeight="1" thickTop="1" thickBot="1">
      <c r="A208" s="65"/>
      <c r="B208" s="6" t="s">
        <v>166</v>
      </c>
      <c r="C208" s="2">
        <v>2</v>
      </c>
      <c r="D208" s="2">
        <v>1</v>
      </c>
      <c r="E208" s="2">
        <v>1</v>
      </c>
      <c r="F208" s="2">
        <v>0</v>
      </c>
      <c r="G208" s="2">
        <v>0</v>
      </c>
      <c r="H208" s="2">
        <v>0</v>
      </c>
      <c r="I208" s="2">
        <v>2</v>
      </c>
      <c r="J208" s="2">
        <v>95</v>
      </c>
      <c r="K208" s="2">
        <v>0</v>
      </c>
      <c r="L208" s="6">
        <v>95</v>
      </c>
      <c r="M208" s="2">
        <v>15</v>
      </c>
      <c r="N208" s="2">
        <v>10</v>
      </c>
      <c r="O208" s="6">
        <v>25</v>
      </c>
      <c r="P208" s="2">
        <v>110</v>
      </c>
      <c r="Q208" s="2">
        <v>10</v>
      </c>
      <c r="R208" s="6">
        <v>120</v>
      </c>
    </row>
    <row r="209" spans="1:18" ht="38.25" customHeight="1" thickTop="1" thickBot="1">
      <c r="A209" s="65"/>
      <c r="B209" s="6" t="s">
        <v>167</v>
      </c>
      <c r="C209" s="2">
        <v>5</v>
      </c>
      <c r="D209" s="2">
        <v>1</v>
      </c>
      <c r="E209" s="2">
        <v>4</v>
      </c>
      <c r="F209" s="2">
        <v>0</v>
      </c>
      <c r="G209" s="2">
        <v>0</v>
      </c>
      <c r="H209" s="2">
        <v>0</v>
      </c>
      <c r="I209" s="2">
        <v>5</v>
      </c>
      <c r="J209" s="2">
        <v>109</v>
      </c>
      <c r="K209" s="2">
        <v>0</v>
      </c>
      <c r="L209" s="6">
        <v>109</v>
      </c>
      <c r="M209" s="2">
        <v>214</v>
      </c>
      <c r="N209" s="2">
        <v>100</v>
      </c>
      <c r="O209" s="6">
        <v>314</v>
      </c>
      <c r="P209" s="2">
        <v>323</v>
      </c>
      <c r="Q209" s="2">
        <v>100</v>
      </c>
      <c r="R209" s="6">
        <v>423</v>
      </c>
    </row>
    <row r="210" spans="1:18" ht="38.25" customHeight="1" thickTop="1" thickBot="1">
      <c r="A210" s="65"/>
      <c r="B210" s="6" t="s">
        <v>168</v>
      </c>
      <c r="C210" s="2">
        <v>2</v>
      </c>
      <c r="D210" s="2">
        <v>1</v>
      </c>
      <c r="E210" s="2">
        <v>1</v>
      </c>
      <c r="F210" s="2">
        <v>0</v>
      </c>
      <c r="G210" s="2">
        <v>0</v>
      </c>
      <c r="H210" s="2">
        <v>0</v>
      </c>
      <c r="I210" s="2">
        <v>2</v>
      </c>
      <c r="J210" s="2">
        <v>58</v>
      </c>
      <c r="K210" s="2">
        <v>0</v>
      </c>
      <c r="L210" s="6">
        <v>58</v>
      </c>
      <c r="M210" s="2">
        <v>42</v>
      </c>
      <c r="N210" s="2">
        <v>9</v>
      </c>
      <c r="O210" s="6">
        <v>51</v>
      </c>
      <c r="P210" s="2">
        <v>100</v>
      </c>
      <c r="Q210" s="2">
        <v>9</v>
      </c>
      <c r="R210" s="6">
        <v>109</v>
      </c>
    </row>
    <row r="211" spans="1:18" ht="38.25" customHeight="1" thickTop="1" thickBot="1">
      <c r="A211" s="65"/>
      <c r="B211" s="6" t="s">
        <v>169</v>
      </c>
      <c r="C211" s="2">
        <v>3</v>
      </c>
      <c r="D211" s="2">
        <v>1</v>
      </c>
      <c r="E211" s="2">
        <v>1</v>
      </c>
      <c r="F211" s="2">
        <v>1</v>
      </c>
      <c r="G211" s="2">
        <v>0</v>
      </c>
      <c r="H211" s="2">
        <v>1</v>
      </c>
      <c r="I211" s="2">
        <v>2</v>
      </c>
      <c r="J211" s="2">
        <v>84</v>
      </c>
      <c r="K211" s="2">
        <v>0</v>
      </c>
      <c r="L211" s="6">
        <v>84</v>
      </c>
      <c r="M211" s="2">
        <v>10</v>
      </c>
      <c r="N211" s="2">
        <v>26</v>
      </c>
      <c r="O211" s="6">
        <v>36</v>
      </c>
      <c r="P211" s="2">
        <v>94</v>
      </c>
      <c r="Q211" s="2">
        <v>26</v>
      </c>
      <c r="R211" s="6">
        <v>120</v>
      </c>
    </row>
    <row r="212" spans="1:18" ht="38.25" customHeight="1" thickTop="1" thickBot="1">
      <c r="A212" s="65"/>
      <c r="B212" s="6" t="s">
        <v>170</v>
      </c>
      <c r="C212" s="2">
        <v>4</v>
      </c>
      <c r="D212" s="2">
        <v>3</v>
      </c>
      <c r="E212" s="2">
        <v>1</v>
      </c>
      <c r="F212" s="2">
        <v>0</v>
      </c>
      <c r="G212" s="2">
        <v>0</v>
      </c>
      <c r="H212" s="2">
        <v>0</v>
      </c>
      <c r="I212" s="2">
        <v>4</v>
      </c>
      <c r="J212" s="2">
        <v>110</v>
      </c>
      <c r="K212" s="2">
        <v>0</v>
      </c>
      <c r="L212" s="6">
        <v>110</v>
      </c>
      <c r="M212" s="2">
        <v>109</v>
      </c>
      <c r="N212" s="2">
        <v>65</v>
      </c>
      <c r="O212" s="6">
        <v>174</v>
      </c>
      <c r="P212" s="2">
        <v>219</v>
      </c>
      <c r="Q212" s="2">
        <v>65</v>
      </c>
      <c r="R212" s="6">
        <v>284</v>
      </c>
    </row>
    <row r="213" spans="1:18" ht="38.25" customHeight="1" thickTop="1" thickBot="1">
      <c r="A213" s="65"/>
      <c r="B213" s="6" t="s">
        <v>171</v>
      </c>
      <c r="C213" s="2">
        <v>4</v>
      </c>
      <c r="D213" s="2">
        <v>4</v>
      </c>
      <c r="E213" s="2">
        <v>0</v>
      </c>
      <c r="F213" s="2">
        <v>0</v>
      </c>
      <c r="G213" s="2">
        <v>0</v>
      </c>
      <c r="H213" s="2">
        <v>0</v>
      </c>
      <c r="I213" s="2">
        <v>4</v>
      </c>
      <c r="J213" s="2">
        <v>0</v>
      </c>
      <c r="K213" s="2">
        <v>0</v>
      </c>
      <c r="L213" s="6">
        <v>0</v>
      </c>
      <c r="M213" s="2">
        <v>83</v>
      </c>
      <c r="N213" s="2">
        <v>43</v>
      </c>
      <c r="O213" s="6">
        <v>126</v>
      </c>
      <c r="P213" s="2">
        <v>83</v>
      </c>
      <c r="Q213" s="2">
        <v>43</v>
      </c>
      <c r="R213" s="6">
        <v>126</v>
      </c>
    </row>
    <row r="214" spans="1:18" ht="38.25" customHeight="1" thickTop="1" thickBot="1">
      <c r="A214" s="65"/>
      <c r="B214" s="6" t="s">
        <v>312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6">
        <v>0</v>
      </c>
      <c r="M214" s="2">
        <v>0</v>
      </c>
      <c r="N214" s="2">
        <v>0</v>
      </c>
      <c r="O214" s="6">
        <v>0</v>
      </c>
      <c r="P214" s="2">
        <v>0</v>
      </c>
      <c r="Q214" s="2">
        <v>0</v>
      </c>
      <c r="R214" s="6">
        <v>0</v>
      </c>
    </row>
    <row r="215" spans="1:18" ht="27.75" thickTop="1" thickBot="1">
      <c r="A215" s="6" t="s">
        <v>2</v>
      </c>
      <c r="B215" s="6">
        <f>COUNTA(B202:B214)</f>
        <v>13</v>
      </c>
      <c r="C215" s="6">
        <f>SUM(C202:C214)</f>
        <v>53</v>
      </c>
      <c r="D215" s="6">
        <f>SUM(D202:D214)</f>
        <v>23</v>
      </c>
      <c r="E215" s="6">
        <f>SUM(E202:E214)</f>
        <v>26</v>
      </c>
      <c r="F215" s="6">
        <f>SUM(F202:F214)</f>
        <v>3</v>
      </c>
      <c r="G215" s="6">
        <f>SUM(G202:G214)</f>
        <v>1</v>
      </c>
      <c r="H215" s="6">
        <f t="shared" ref="H215:R215" si="19">SUM(H202:H213)</f>
        <v>4</v>
      </c>
      <c r="I215" s="6">
        <f t="shared" si="19"/>
        <v>49</v>
      </c>
      <c r="J215" s="6">
        <f t="shared" si="19"/>
        <v>1394</v>
      </c>
      <c r="K215" s="6">
        <f t="shared" si="19"/>
        <v>266</v>
      </c>
      <c r="L215" s="6">
        <f t="shared" si="19"/>
        <v>1660</v>
      </c>
      <c r="M215" s="6">
        <f t="shared" si="19"/>
        <v>1303</v>
      </c>
      <c r="N215" s="6">
        <f t="shared" si="19"/>
        <v>743</v>
      </c>
      <c r="O215" s="6">
        <f t="shared" si="19"/>
        <v>2046</v>
      </c>
      <c r="P215" s="6">
        <f t="shared" si="19"/>
        <v>2697</v>
      </c>
      <c r="Q215" s="6">
        <f t="shared" si="19"/>
        <v>1009</v>
      </c>
      <c r="R215" s="6">
        <f t="shared" si="19"/>
        <v>3706</v>
      </c>
    </row>
    <row r="216" spans="1:18" ht="114" customHeight="1" thickTop="1" thickBot="1">
      <c r="A216" s="35" t="s">
        <v>327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</row>
    <row r="217" spans="1:18" ht="25.5" customHeight="1">
      <c r="A217" s="37" t="s">
        <v>0</v>
      </c>
      <c r="B217" s="37" t="s">
        <v>54</v>
      </c>
      <c r="C217" s="39" t="s">
        <v>293</v>
      </c>
      <c r="D217" s="42" t="s">
        <v>283</v>
      </c>
      <c r="E217" s="43"/>
      <c r="F217" s="42" t="s">
        <v>286</v>
      </c>
      <c r="G217" s="46"/>
      <c r="H217" s="48" t="s">
        <v>282</v>
      </c>
      <c r="I217" s="49"/>
      <c r="J217" s="48" t="s">
        <v>277</v>
      </c>
      <c r="K217" s="54"/>
      <c r="L217" s="49"/>
      <c r="M217" s="48" t="s">
        <v>278</v>
      </c>
      <c r="N217" s="54"/>
      <c r="O217" s="49"/>
      <c r="P217" s="48" t="s">
        <v>279</v>
      </c>
      <c r="Q217" s="54"/>
      <c r="R217" s="49"/>
    </row>
    <row r="218" spans="1:18" ht="25.5" customHeight="1">
      <c r="A218" s="37"/>
      <c r="B218" s="37"/>
      <c r="C218" s="40"/>
      <c r="D218" s="44"/>
      <c r="E218" s="45"/>
      <c r="F218" s="44"/>
      <c r="G218" s="47"/>
      <c r="H218" s="50"/>
      <c r="I218" s="51"/>
      <c r="J218" s="50"/>
      <c r="K218" s="55"/>
      <c r="L218" s="51"/>
      <c r="M218" s="50"/>
      <c r="N218" s="55"/>
      <c r="O218" s="51"/>
      <c r="P218" s="50"/>
      <c r="Q218" s="55"/>
      <c r="R218" s="51"/>
    </row>
    <row r="219" spans="1:18" ht="26.25" customHeight="1" thickBot="1">
      <c r="A219" s="38"/>
      <c r="B219" s="38"/>
      <c r="C219" s="40"/>
      <c r="D219" s="44"/>
      <c r="E219" s="45"/>
      <c r="F219" s="44"/>
      <c r="G219" s="47"/>
      <c r="H219" s="52"/>
      <c r="I219" s="53"/>
      <c r="J219" s="52"/>
      <c r="K219" s="56"/>
      <c r="L219" s="53"/>
      <c r="M219" s="52"/>
      <c r="N219" s="56"/>
      <c r="O219" s="53"/>
      <c r="P219" s="52"/>
      <c r="Q219" s="56"/>
      <c r="R219" s="53"/>
    </row>
    <row r="220" spans="1:18" ht="51.75" thickBot="1">
      <c r="A220" s="37"/>
      <c r="B220" s="37"/>
      <c r="C220" s="41"/>
      <c r="D220" s="7" t="s">
        <v>284</v>
      </c>
      <c r="E220" s="7" t="s">
        <v>285</v>
      </c>
      <c r="F220" s="7" t="s">
        <v>284</v>
      </c>
      <c r="G220" s="7" t="s">
        <v>285</v>
      </c>
      <c r="H220" s="5" t="s">
        <v>274</v>
      </c>
      <c r="I220" s="5" t="s">
        <v>275</v>
      </c>
      <c r="J220" s="6" t="s">
        <v>1</v>
      </c>
      <c r="K220" s="6" t="s">
        <v>276</v>
      </c>
      <c r="L220" s="6" t="s">
        <v>280</v>
      </c>
      <c r="M220" s="6" t="s">
        <v>1</v>
      </c>
      <c r="N220" s="6" t="s">
        <v>276</v>
      </c>
      <c r="O220" s="6" t="s">
        <v>280</v>
      </c>
      <c r="P220" s="6" t="s">
        <v>1</v>
      </c>
      <c r="Q220" s="6" t="s">
        <v>276</v>
      </c>
      <c r="R220" s="6" t="s">
        <v>280</v>
      </c>
    </row>
    <row r="221" spans="1:18" ht="35.25" customHeight="1" thickTop="1" thickBot="1">
      <c r="A221" s="66" t="s">
        <v>8</v>
      </c>
      <c r="B221" s="6" t="s">
        <v>183</v>
      </c>
      <c r="C221" s="2">
        <v>18</v>
      </c>
      <c r="D221" s="2">
        <v>14</v>
      </c>
      <c r="E221" s="2">
        <v>2</v>
      </c>
      <c r="F221" s="2">
        <v>1</v>
      </c>
      <c r="G221" s="2">
        <v>1</v>
      </c>
      <c r="H221" s="2">
        <v>2</v>
      </c>
      <c r="I221" s="2">
        <v>16</v>
      </c>
      <c r="J221" s="2">
        <v>42</v>
      </c>
      <c r="K221" s="2">
        <v>94</v>
      </c>
      <c r="L221" s="6">
        <v>136</v>
      </c>
      <c r="M221" s="2">
        <v>588</v>
      </c>
      <c r="N221" s="2">
        <v>627</v>
      </c>
      <c r="O221" s="6">
        <v>1215</v>
      </c>
      <c r="P221" s="2">
        <v>630</v>
      </c>
      <c r="Q221" s="2">
        <v>721</v>
      </c>
      <c r="R221" s="6">
        <v>1351</v>
      </c>
    </row>
    <row r="222" spans="1:18" ht="35.25" customHeight="1" thickTop="1" thickBot="1">
      <c r="A222" s="67"/>
      <c r="B222" s="6" t="s">
        <v>184</v>
      </c>
      <c r="C222" s="2">
        <v>11</v>
      </c>
      <c r="D222" s="2">
        <v>7</v>
      </c>
      <c r="E222" s="2">
        <v>3</v>
      </c>
      <c r="F222" s="2">
        <v>1</v>
      </c>
      <c r="G222" s="2">
        <v>0</v>
      </c>
      <c r="H222" s="2">
        <v>1</v>
      </c>
      <c r="I222" s="2">
        <v>10</v>
      </c>
      <c r="J222" s="2">
        <v>692</v>
      </c>
      <c r="K222" s="2">
        <v>94</v>
      </c>
      <c r="L222" s="6">
        <v>786</v>
      </c>
      <c r="M222" s="2">
        <v>760</v>
      </c>
      <c r="N222" s="2">
        <v>345</v>
      </c>
      <c r="O222" s="6">
        <v>1105</v>
      </c>
      <c r="P222" s="2">
        <v>1452</v>
      </c>
      <c r="Q222" s="2">
        <v>439</v>
      </c>
      <c r="R222" s="6">
        <v>1891</v>
      </c>
    </row>
    <row r="223" spans="1:18" ht="35.25" customHeight="1" thickTop="1" thickBot="1">
      <c r="A223" s="67"/>
      <c r="B223" s="6" t="s">
        <v>185</v>
      </c>
      <c r="C223" s="2">
        <v>5</v>
      </c>
      <c r="D223" s="2">
        <v>4</v>
      </c>
      <c r="E223" s="2">
        <v>0</v>
      </c>
      <c r="F223" s="2">
        <v>0</v>
      </c>
      <c r="G223" s="2">
        <v>1</v>
      </c>
      <c r="H223" s="2">
        <v>1</v>
      </c>
      <c r="I223" s="2">
        <v>4</v>
      </c>
      <c r="J223" s="2">
        <v>0</v>
      </c>
      <c r="K223" s="2">
        <v>162</v>
      </c>
      <c r="L223" s="6">
        <v>162</v>
      </c>
      <c r="M223" s="2">
        <v>126</v>
      </c>
      <c r="N223" s="2">
        <v>24</v>
      </c>
      <c r="O223" s="6">
        <v>150</v>
      </c>
      <c r="P223" s="2">
        <v>126</v>
      </c>
      <c r="Q223" s="2">
        <v>186</v>
      </c>
      <c r="R223" s="6">
        <v>312</v>
      </c>
    </row>
    <row r="224" spans="1:18" ht="35.25" customHeight="1" thickTop="1" thickBot="1">
      <c r="A224" s="67"/>
      <c r="B224" s="6" t="s">
        <v>186</v>
      </c>
      <c r="C224" s="2">
        <v>13</v>
      </c>
      <c r="D224" s="2">
        <v>12</v>
      </c>
      <c r="E224" s="2">
        <v>1</v>
      </c>
      <c r="F224" s="2">
        <v>0</v>
      </c>
      <c r="G224" s="2">
        <v>0</v>
      </c>
      <c r="H224" s="2">
        <v>0</v>
      </c>
      <c r="I224" s="2">
        <v>13</v>
      </c>
      <c r="J224" s="2">
        <v>523</v>
      </c>
      <c r="K224" s="2">
        <v>0</v>
      </c>
      <c r="L224" s="6">
        <v>523</v>
      </c>
      <c r="M224" s="2">
        <v>496</v>
      </c>
      <c r="N224" s="2">
        <v>236</v>
      </c>
      <c r="O224" s="6">
        <v>732</v>
      </c>
      <c r="P224" s="2">
        <v>1019</v>
      </c>
      <c r="Q224" s="2">
        <v>236</v>
      </c>
      <c r="R224" s="6">
        <v>1255</v>
      </c>
    </row>
    <row r="225" spans="1:18" ht="35.25" customHeight="1" thickTop="1" thickBot="1">
      <c r="A225" s="67"/>
      <c r="B225" s="6" t="s">
        <v>187</v>
      </c>
      <c r="C225" s="2">
        <v>15</v>
      </c>
      <c r="D225" s="2">
        <v>13</v>
      </c>
      <c r="E225" s="2">
        <v>2</v>
      </c>
      <c r="F225" s="2">
        <v>0</v>
      </c>
      <c r="G225" s="2">
        <v>0</v>
      </c>
      <c r="H225" s="2">
        <v>0</v>
      </c>
      <c r="I225" s="2">
        <v>15</v>
      </c>
      <c r="J225" s="2">
        <v>1006</v>
      </c>
      <c r="K225" s="2">
        <v>49</v>
      </c>
      <c r="L225" s="6">
        <v>1055</v>
      </c>
      <c r="M225" s="2">
        <v>187</v>
      </c>
      <c r="N225" s="2">
        <v>98</v>
      </c>
      <c r="O225" s="6">
        <v>285</v>
      </c>
      <c r="P225" s="2">
        <v>1193</v>
      </c>
      <c r="Q225" s="2">
        <v>147</v>
      </c>
      <c r="R225" s="6">
        <v>1340</v>
      </c>
    </row>
    <row r="226" spans="1:18" ht="43.5" customHeight="1" thickTop="1" thickBot="1">
      <c r="A226" s="67"/>
      <c r="B226" s="6" t="s">
        <v>188</v>
      </c>
      <c r="C226" s="2">
        <v>8</v>
      </c>
      <c r="D226" s="2">
        <v>7</v>
      </c>
      <c r="E226" s="2">
        <v>1</v>
      </c>
      <c r="F226" s="2">
        <v>0</v>
      </c>
      <c r="G226" s="2">
        <v>0</v>
      </c>
      <c r="H226" s="2">
        <v>0</v>
      </c>
      <c r="I226" s="2">
        <v>8</v>
      </c>
      <c r="J226" s="2">
        <v>447</v>
      </c>
      <c r="K226" s="2">
        <v>0</v>
      </c>
      <c r="L226" s="6">
        <v>447</v>
      </c>
      <c r="M226" s="2">
        <v>307</v>
      </c>
      <c r="N226" s="2">
        <v>66</v>
      </c>
      <c r="O226" s="6">
        <v>373</v>
      </c>
      <c r="P226" s="2">
        <v>754</v>
      </c>
      <c r="Q226" s="2">
        <v>66</v>
      </c>
      <c r="R226" s="6">
        <v>820</v>
      </c>
    </row>
    <row r="227" spans="1:18" ht="35.25" customHeight="1" thickTop="1" thickBot="1">
      <c r="A227" s="67"/>
      <c r="B227" s="6" t="s">
        <v>189</v>
      </c>
      <c r="C227" s="2">
        <v>7</v>
      </c>
      <c r="D227" s="2">
        <v>6</v>
      </c>
      <c r="E227" s="2">
        <v>1</v>
      </c>
      <c r="F227" s="2">
        <v>0</v>
      </c>
      <c r="G227" s="2">
        <v>0</v>
      </c>
      <c r="H227" s="2">
        <v>0</v>
      </c>
      <c r="I227" s="2">
        <v>7</v>
      </c>
      <c r="J227" s="2">
        <v>120</v>
      </c>
      <c r="K227" s="2">
        <v>0</v>
      </c>
      <c r="L227" s="6">
        <v>120</v>
      </c>
      <c r="M227" s="2">
        <v>207</v>
      </c>
      <c r="N227" s="2">
        <v>63</v>
      </c>
      <c r="O227" s="6">
        <v>270</v>
      </c>
      <c r="P227" s="2">
        <v>327</v>
      </c>
      <c r="Q227" s="2">
        <v>63</v>
      </c>
      <c r="R227" s="6">
        <v>390</v>
      </c>
    </row>
    <row r="228" spans="1:18" ht="35.25" customHeight="1" thickTop="1" thickBot="1">
      <c r="A228" s="67"/>
      <c r="B228" s="6" t="s">
        <v>190</v>
      </c>
      <c r="C228" s="2">
        <v>5</v>
      </c>
      <c r="D228" s="2">
        <v>5</v>
      </c>
      <c r="E228" s="2">
        <v>0</v>
      </c>
      <c r="F228" s="2">
        <v>0</v>
      </c>
      <c r="G228" s="2">
        <v>0</v>
      </c>
      <c r="H228" s="2">
        <v>0</v>
      </c>
      <c r="I228" s="2">
        <v>5</v>
      </c>
      <c r="J228" s="2">
        <v>120</v>
      </c>
      <c r="K228" s="2">
        <v>0</v>
      </c>
      <c r="L228" s="6">
        <v>120</v>
      </c>
      <c r="M228" s="2">
        <v>51</v>
      </c>
      <c r="N228" s="2">
        <v>132</v>
      </c>
      <c r="O228" s="6">
        <v>183</v>
      </c>
      <c r="P228" s="2">
        <v>171</v>
      </c>
      <c r="Q228" s="2">
        <v>132</v>
      </c>
      <c r="R228" s="6">
        <v>303</v>
      </c>
    </row>
    <row r="229" spans="1:18" ht="35.25" customHeight="1" thickTop="1" thickBot="1">
      <c r="A229" s="67"/>
      <c r="B229" s="6" t="s">
        <v>191</v>
      </c>
      <c r="C229" s="2">
        <v>6</v>
      </c>
      <c r="D229" s="2">
        <v>5</v>
      </c>
      <c r="E229" s="2">
        <v>1</v>
      </c>
      <c r="F229" s="2">
        <v>0</v>
      </c>
      <c r="G229" s="2">
        <v>0</v>
      </c>
      <c r="H229" s="2">
        <v>0</v>
      </c>
      <c r="I229" s="2">
        <v>6</v>
      </c>
      <c r="J229" s="2">
        <v>147</v>
      </c>
      <c r="K229" s="2">
        <v>0</v>
      </c>
      <c r="L229" s="6">
        <v>147</v>
      </c>
      <c r="M229" s="2">
        <v>82</v>
      </c>
      <c r="N229" s="2">
        <v>38</v>
      </c>
      <c r="O229" s="6">
        <v>120</v>
      </c>
      <c r="P229" s="2">
        <v>229</v>
      </c>
      <c r="Q229" s="2">
        <v>38</v>
      </c>
      <c r="R229" s="6">
        <v>267</v>
      </c>
    </row>
    <row r="230" spans="1:18" ht="35.25" customHeight="1" thickTop="1" thickBot="1">
      <c r="A230" s="67"/>
      <c r="B230" s="6" t="s">
        <v>192</v>
      </c>
      <c r="C230" s="2">
        <v>4</v>
      </c>
      <c r="D230" s="2">
        <v>4</v>
      </c>
      <c r="E230" s="2">
        <v>0</v>
      </c>
      <c r="F230" s="2">
        <v>0</v>
      </c>
      <c r="G230" s="2">
        <v>0</v>
      </c>
      <c r="H230" s="2">
        <v>0</v>
      </c>
      <c r="I230" s="2">
        <v>4</v>
      </c>
      <c r="J230" s="2">
        <v>172</v>
      </c>
      <c r="K230" s="2">
        <v>0</v>
      </c>
      <c r="L230" s="6">
        <v>172</v>
      </c>
      <c r="M230" s="2">
        <v>17</v>
      </c>
      <c r="N230" s="2">
        <v>10</v>
      </c>
      <c r="O230" s="6">
        <v>27</v>
      </c>
      <c r="P230" s="2">
        <v>189</v>
      </c>
      <c r="Q230" s="2">
        <v>10</v>
      </c>
      <c r="R230" s="6">
        <v>199</v>
      </c>
    </row>
    <row r="231" spans="1:18" ht="35.25" customHeight="1" thickTop="1" thickBot="1">
      <c r="A231" s="67"/>
      <c r="B231" s="6" t="s">
        <v>193</v>
      </c>
      <c r="C231" s="2">
        <v>1</v>
      </c>
      <c r="D231" s="2">
        <v>1</v>
      </c>
      <c r="E231" s="2">
        <v>0</v>
      </c>
      <c r="F231" s="2">
        <v>0</v>
      </c>
      <c r="G231" s="2">
        <v>0</v>
      </c>
      <c r="H231" s="2">
        <v>0</v>
      </c>
      <c r="I231" s="2">
        <v>1</v>
      </c>
      <c r="J231" s="2">
        <v>165</v>
      </c>
      <c r="K231" s="2">
        <v>0</v>
      </c>
      <c r="L231" s="6">
        <v>165</v>
      </c>
      <c r="M231" s="2">
        <v>0</v>
      </c>
      <c r="N231" s="2">
        <v>0</v>
      </c>
      <c r="O231" s="6">
        <v>0</v>
      </c>
      <c r="P231" s="2">
        <v>165</v>
      </c>
      <c r="Q231" s="2">
        <v>0</v>
      </c>
      <c r="R231" s="6">
        <v>165</v>
      </c>
    </row>
    <row r="232" spans="1:18" ht="35.25" customHeight="1" thickTop="1" thickBot="1">
      <c r="A232" s="67"/>
      <c r="B232" s="6" t="s">
        <v>194</v>
      </c>
      <c r="C232" s="2">
        <v>2</v>
      </c>
      <c r="D232" s="2">
        <v>1</v>
      </c>
      <c r="E232" s="2">
        <v>1</v>
      </c>
      <c r="F232" s="2">
        <v>0</v>
      </c>
      <c r="G232" s="2">
        <v>0</v>
      </c>
      <c r="H232" s="2">
        <v>0</v>
      </c>
      <c r="I232" s="2">
        <v>2</v>
      </c>
      <c r="J232" s="2">
        <v>0</v>
      </c>
      <c r="K232" s="2">
        <v>0</v>
      </c>
      <c r="L232" s="6">
        <v>0</v>
      </c>
      <c r="M232" s="2">
        <v>151</v>
      </c>
      <c r="N232" s="2">
        <v>60</v>
      </c>
      <c r="O232" s="6">
        <v>211</v>
      </c>
      <c r="P232" s="2">
        <v>151</v>
      </c>
      <c r="Q232" s="2">
        <v>60</v>
      </c>
      <c r="R232" s="6">
        <v>211</v>
      </c>
    </row>
    <row r="233" spans="1:18" ht="35.25" customHeight="1" thickTop="1" thickBot="1">
      <c r="A233" s="67"/>
      <c r="B233" s="6" t="s">
        <v>301</v>
      </c>
      <c r="C233" s="2">
        <v>1</v>
      </c>
      <c r="D233" s="2">
        <v>0</v>
      </c>
      <c r="E233" s="2">
        <v>1</v>
      </c>
      <c r="F233" s="2">
        <v>0</v>
      </c>
      <c r="G233" s="2">
        <v>0</v>
      </c>
      <c r="H233" s="2">
        <v>0</v>
      </c>
      <c r="I233" s="2">
        <v>1</v>
      </c>
      <c r="J233" s="2">
        <v>180</v>
      </c>
      <c r="K233" s="2">
        <v>0</v>
      </c>
      <c r="L233" s="6">
        <v>180</v>
      </c>
      <c r="M233" s="2">
        <v>32</v>
      </c>
      <c r="N233" s="2">
        <v>8</v>
      </c>
      <c r="O233" s="6">
        <v>40</v>
      </c>
      <c r="P233" s="2">
        <v>212</v>
      </c>
      <c r="Q233" s="2">
        <v>8</v>
      </c>
      <c r="R233" s="6">
        <v>220</v>
      </c>
    </row>
    <row r="234" spans="1:18" ht="35.25" customHeight="1" thickTop="1" thickBot="1">
      <c r="A234" s="67"/>
      <c r="B234" s="6" t="s">
        <v>195</v>
      </c>
      <c r="C234" s="2">
        <v>1</v>
      </c>
      <c r="D234" s="2">
        <v>1</v>
      </c>
      <c r="E234" s="2">
        <v>0</v>
      </c>
      <c r="F234" s="2">
        <v>0</v>
      </c>
      <c r="G234" s="2">
        <v>0</v>
      </c>
      <c r="H234" s="2">
        <v>0</v>
      </c>
      <c r="I234" s="2">
        <v>1</v>
      </c>
      <c r="J234" s="2">
        <v>161</v>
      </c>
      <c r="K234" s="2">
        <v>0</v>
      </c>
      <c r="L234" s="6">
        <v>161</v>
      </c>
      <c r="M234" s="2">
        <v>0</v>
      </c>
      <c r="N234" s="2">
        <v>0</v>
      </c>
      <c r="O234" s="6">
        <v>0</v>
      </c>
      <c r="P234" s="2">
        <v>161</v>
      </c>
      <c r="Q234" s="2">
        <v>0</v>
      </c>
      <c r="R234" s="6">
        <v>161</v>
      </c>
    </row>
    <row r="235" spans="1:18" ht="35.25" customHeight="1" thickTop="1" thickBot="1">
      <c r="A235" s="67"/>
      <c r="B235" s="6" t="s">
        <v>196</v>
      </c>
      <c r="C235" s="2">
        <v>2</v>
      </c>
      <c r="D235" s="2">
        <v>2</v>
      </c>
      <c r="E235" s="2">
        <v>0</v>
      </c>
      <c r="F235" s="2">
        <v>0</v>
      </c>
      <c r="G235" s="2">
        <v>0</v>
      </c>
      <c r="H235" s="2">
        <v>0</v>
      </c>
      <c r="I235" s="2">
        <v>2</v>
      </c>
      <c r="J235" s="2">
        <v>78</v>
      </c>
      <c r="K235" s="2">
        <v>0</v>
      </c>
      <c r="L235" s="6">
        <v>78</v>
      </c>
      <c r="M235" s="2">
        <v>0</v>
      </c>
      <c r="N235" s="2">
        <v>0</v>
      </c>
      <c r="O235" s="6">
        <v>0</v>
      </c>
      <c r="P235" s="2">
        <v>78</v>
      </c>
      <c r="Q235" s="2">
        <v>0</v>
      </c>
      <c r="R235" s="6">
        <v>78</v>
      </c>
    </row>
    <row r="236" spans="1:18" ht="35.25" customHeight="1" thickTop="1" thickBot="1">
      <c r="A236" s="67"/>
      <c r="B236" s="6" t="s">
        <v>197</v>
      </c>
      <c r="C236" s="2">
        <v>1</v>
      </c>
      <c r="D236" s="2">
        <v>1</v>
      </c>
      <c r="E236" s="2">
        <v>0</v>
      </c>
      <c r="F236" s="2">
        <v>0</v>
      </c>
      <c r="G236" s="2">
        <v>0</v>
      </c>
      <c r="H236" s="2">
        <v>0</v>
      </c>
      <c r="I236" s="2">
        <v>1</v>
      </c>
      <c r="J236" s="2">
        <v>158</v>
      </c>
      <c r="K236" s="2">
        <v>0</v>
      </c>
      <c r="L236" s="6">
        <v>158</v>
      </c>
      <c r="M236" s="2">
        <v>0</v>
      </c>
      <c r="N236" s="2">
        <v>0</v>
      </c>
      <c r="O236" s="6">
        <v>0</v>
      </c>
      <c r="P236" s="2">
        <v>158</v>
      </c>
      <c r="Q236" s="2">
        <v>0</v>
      </c>
      <c r="R236" s="6">
        <v>158</v>
      </c>
    </row>
    <row r="237" spans="1:18" ht="46.5" customHeight="1" thickTop="1" thickBot="1">
      <c r="A237" s="6" t="s">
        <v>2</v>
      </c>
      <c r="B237" s="6">
        <f>COUNTA(B221:B236)</f>
        <v>16</v>
      </c>
      <c r="C237" s="6">
        <f t="shared" ref="C237:R237" si="20">C236+C235+C234+C233+C232+C231+C230+C229+C228+C227+C226+C225+C224+C223+C222+C221</f>
        <v>100</v>
      </c>
      <c r="D237" s="6">
        <f t="shared" si="20"/>
        <v>83</v>
      </c>
      <c r="E237" s="6">
        <f t="shared" si="20"/>
        <v>13</v>
      </c>
      <c r="F237" s="6">
        <f t="shared" si="20"/>
        <v>2</v>
      </c>
      <c r="G237" s="6">
        <f t="shared" si="20"/>
        <v>2</v>
      </c>
      <c r="H237" s="6">
        <f t="shared" si="20"/>
        <v>4</v>
      </c>
      <c r="I237" s="6">
        <f t="shared" si="20"/>
        <v>96</v>
      </c>
      <c r="J237" s="6">
        <f t="shared" si="20"/>
        <v>4011</v>
      </c>
      <c r="K237" s="6">
        <f t="shared" si="20"/>
        <v>399</v>
      </c>
      <c r="L237" s="6">
        <f t="shared" si="20"/>
        <v>4410</v>
      </c>
      <c r="M237" s="6">
        <f t="shared" si="20"/>
        <v>3004</v>
      </c>
      <c r="N237" s="6">
        <f t="shared" si="20"/>
        <v>1707</v>
      </c>
      <c r="O237" s="6">
        <f t="shared" si="20"/>
        <v>4711</v>
      </c>
      <c r="P237" s="6">
        <f t="shared" si="20"/>
        <v>7015</v>
      </c>
      <c r="Q237" s="6">
        <f t="shared" si="20"/>
        <v>2106</v>
      </c>
      <c r="R237" s="6">
        <f t="shared" si="20"/>
        <v>9121</v>
      </c>
    </row>
    <row r="238" spans="1:18" ht="114" customHeight="1" thickTop="1" thickBot="1">
      <c r="A238" s="35" t="s">
        <v>328</v>
      </c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</row>
    <row r="239" spans="1:18" ht="25.5" customHeight="1">
      <c r="A239" s="37" t="s">
        <v>0</v>
      </c>
      <c r="B239" s="37" t="s">
        <v>54</v>
      </c>
      <c r="C239" s="39" t="s">
        <v>293</v>
      </c>
      <c r="D239" s="42" t="s">
        <v>283</v>
      </c>
      <c r="E239" s="43"/>
      <c r="F239" s="42" t="s">
        <v>286</v>
      </c>
      <c r="G239" s="46"/>
      <c r="H239" s="48" t="s">
        <v>282</v>
      </c>
      <c r="I239" s="49"/>
      <c r="J239" s="48" t="s">
        <v>277</v>
      </c>
      <c r="K239" s="54"/>
      <c r="L239" s="49"/>
      <c r="M239" s="48" t="s">
        <v>278</v>
      </c>
      <c r="N239" s="54"/>
      <c r="O239" s="49"/>
      <c r="P239" s="48" t="s">
        <v>279</v>
      </c>
      <c r="Q239" s="54"/>
      <c r="R239" s="49"/>
    </row>
    <row r="240" spans="1:18" ht="25.5" customHeight="1">
      <c r="A240" s="37"/>
      <c r="B240" s="37"/>
      <c r="C240" s="40"/>
      <c r="D240" s="44"/>
      <c r="E240" s="45"/>
      <c r="F240" s="44"/>
      <c r="G240" s="47"/>
      <c r="H240" s="50"/>
      <c r="I240" s="51"/>
      <c r="J240" s="50"/>
      <c r="K240" s="55"/>
      <c r="L240" s="51"/>
      <c r="M240" s="50"/>
      <c r="N240" s="55"/>
      <c r="O240" s="51"/>
      <c r="P240" s="50"/>
      <c r="Q240" s="55"/>
      <c r="R240" s="51"/>
    </row>
    <row r="241" spans="1:18" ht="26.25" customHeight="1" thickBot="1">
      <c r="A241" s="38"/>
      <c r="B241" s="38"/>
      <c r="C241" s="40"/>
      <c r="D241" s="44"/>
      <c r="E241" s="45"/>
      <c r="F241" s="44"/>
      <c r="G241" s="47"/>
      <c r="H241" s="52"/>
      <c r="I241" s="53"/>
      <c r="J241" s="52"/>
      <c r="K241" s="56"/>
      <c r="L241" s="53"/>
      <c r="M241" s="52"/>
      <c r="N241" s="56"/>
      <c r="O241" s="53"/>
      <c r="P241" s="52"/>
      <c r="Q241" s="56"/>
      <c r="R241" s="53"/>
    </row>
    <row r="242" spans="1:18" ht="55.5" customHeight="1" thickBot="1">
      <c r="A242" s="37"/>
      <c r="B242" s="37"/>
      <c r="C242" s="41"/>
      <c r="D242" s="7" t="s">
        <v>284</v>
      </c>
      <c r="E242" s="7" t="s">
        <v>285</v>
      </c>
      <c r="F242" s="7" t="s">
        <v>284</v>
      </c>
      <c r="G242" s="7" t="s">
        <v>285</v>
      </c>
      <c r="H242" s="5" t="s">
        <v>274</v>
      </c>
      <c r="I242" s="5" t="s">
        <v>275</v>
      </c>
      <c r="J242" s="6" t="s">
        <v>1</v>
      </c>
      <c r="K242" s="6" t="s">
        <v>276</v>
      </c>
      <c r="L242" s="6" t="s">
        <v>280</v>
      </c>
      <c r="M242" s="6" t="s">
        <v>1</v>
      </c>
      <c r="N242" s="6" t="s">
        <v>276</v>
      </c>
      <c r="O242" s="6" t="s">
        <v>280</v>
      </c>
      <c r="P242" s="6" t="s">
        <v>1</v>
      </c>
      <c r="Q242" s="6" t="s">
        <v>276</v>
      </c>
      <c r="R242" s="6" t="s">
        <v>280</v>
      </c>
    </row>
    <row r="243" spans="1:18" ht="33" customHeight="1" thickTop="1" thickBot="1">
      <c r="A243" s="63" t="s">
        <v>9</v>
      </c>
      <c r="B243" s="6" t="s">
        <v>9</v>
      </c>
      <c r="C243" s="2">
        <v>39</v>
      </c>
      <c r="D243" s="2">
        <v>31</v>
      </c>
      <c r="E243" s="2">
        <v>4</v>
      </c>
      <c r="F243" s="2">
        <v>4</v>
      </c>
      <c r="G243" s="2">
        <v>0</v>
      </c>
      <c r="H243" s="2">
        <v>4</v>
      </c>
      <c r="I243" s="2">
        <v>35</v>
      </c>
      <c r="J243" s="2">
        <v>862</v>
      </c>
      <c r="K243" s="2">
        <v>219</v>
      </c>
      <c r="L243" s="6">
        <v>1081</v>
      </c>
      <c r="M243" s="2">
        <v>1473</v>
      </c>
      <c r="N243" s="2">
        <v>761</v>
      </c>
      <c r="O243" s="6">
        <v>2234</v>
      </c>
      <c r="P243" s="2">
        <v>2335</v>
      </c>
      <c r="Q243" s="2">
        <v>980</v>
      </c>
      <c r="R243" s="6">
        <v>3315</v>
      </c>
    </row>
    <row r="244" spans="1:18" ht="33" customHeight="1" thickTop="1" thickBot="1">
      <c r="A244" s="61"/>
      <c r="B244" s="6" t="s">
        <v>20</v>
      </c>
      <c r="C244" s="2">
        <v>11</v>
      </c>
      <c r="D244" s="2">
        <v>9</v>
      </c>
      <c r="E244" s="2">
        <v>2</v>
      </c>
      <c r="F244" s="2">
        <v>0</v>
      </c>
      <c r="G244" s="2">
        <v>0</v>
      </c>
      <c r="H244" s="2">
        <v>0</v>
      </c>
      <c r="I244" s="2">
        <v>11</v>
      </c>
      <c r="J244" s="2">
        <v>523</v>
      </c>
      <c r="K244" s="2">
        <v>0</v>
      </c>
      <c r="L244" s="6">
        <v>523</v>
      </c>
      <c r="M244" s="2">
        <v>382</v>
      </c>
      <c r="N244" s="2">
        <v>206</v>
      </c>
      <c r="O244" s="6">
        <v>588</v>
      </c>
      <c r="P244" s="2">
        <v>905</v>
      </c>
      <c r="Q244" s="2">
        <v>206</v>
      </c>
      <c r="R244" s="6">
        <v>1111</v>
      </c>
    </row>
    <row r="245" spans="1:18" ht="33" customHeight="1" thickTop="1" thickBot="1">
      <c r="A245" s="61"/>
      <c r="B245" s="6" t="s">
        <v>207</v>
      </c>
      <c r="C245" s="2">
        <v>14</v>
      </c>
      <c r="D245" s="2">
        <v>11</v>
      </c>
      <c r="E245" s="2">
        <v>0</v>
      </c>
      <c r="F245" s="2">
        <v>3</v>
      </c>
      <c r="G245" s="2">
        <v>0</v>
      </c>
      <c r="H245" s="2">
        <v>3</v>
      </c>
      <c r="I245" s="2">
        <v>11</v>
      </c>
      <c r="J245" s="2">
        <v>651</v>
      </c>
      <c r="K245" s="2">
        <v>209</v>
      </c>
      <c r="L245" s="6">
        <v>860</v>
      </c>
      <c r="M245" s="2">
        <v>375</v>
      </c>
      <c r="N245" s="2">
        <v>47</v>
      </c>
      <c r="O245" s="6">
        <v>422</v>
      </c>
      <c r="P245" s="2">
        <v>1026</v>
      </c>
      <c r="Q245" s="2">
        <v>256</v>
      </c>
      <c r="R245" s="6">
        <v>1282</v>
      </c>
    </row>
    <row r="246" spans="1:18" ht="33" customHeight="1" thickTop="1" thickBot="1">
      <c r="A246" s="61"/>
      <c r="B246" s="6" t="s">
        <v>208</v>
      </c>
      <c r="C246" s="2">
        <v>5</v>
      </c>
      <c r="D246" s="2">
        <v>1</v>
      </c>
      <c r="E246" s="2">
        <v>3</v>
      </c>
      <c r="F246" s="2">
        <v>1</v>
      </c>
      <c r="G246" s="2">
        <v>0</v>
      </c>
      <c r="H246" s="2">
        <v>1</v>
      </c>
      <c r="I246" s="2">
        <v>4</v>
      </c>
      <c r="J246" s="2">
        <v>427</v>
      </c>
      <c r="K246" s="2">
        <v>151</v>
      </c>
      <c r="L246" s="6">
        <v>578</v>
      </c>
      <c r="M246" s="2">
        <v>294</v>
      </c>
      <c r="N246" s="2">
        <v>81</v>
      </c>
      <c r="O246" s="6">
        <v>375</v>
      </c>
      <c r="P246" s="2">
        <v>721</v>
      </c>
      <c r="Q246" s="2">
        <v>232</v>
      </c>
      <c r="R246" s="6">
        <v>953</v>
      </c>
    </row>
    <row r="247" spans="1:18" ht="33" customHeight="1" thickTop="1" thickBot="1">
      <c r="A247" s="61"/>
      <c r="B247" s="6" t="s">
        <v>209</v>
      </c>
      <c r="C247" s="2">
        <v>6</v>
      </c>
      <c r="D247" s="2">
        <v>5</v>
      </c>
      <c r="E247" s="2">
        <v>0</v>
      </c>
      <c r="F247" s="2">
        <v>1</v>
      </c>
      <c r="G247" s="2">
        <v>0</v>
      </c>
      <c r="H247" s="2">
        <v>1</v>
      </c>
      <c r="I247" s="2">
        <v>5</v>
      </c>
      <c r="J247" s="2">
        <v>309</v>
      </c>
      <c r="K247" s="2">
        <v>70</v>
      </c>
      <c r="L247" s="6">
        <v>379</v>
      </c>
      <c r="M247" s="2">
        <v>97</v>
      </c>
      <c r="N247" s="2">
        <v>6</v>
      </c>
      <c r="O247" s="6">
        <v>103</v>
      </c>
      <c r="P247" s="2">
        <v>406</v>
      </c>
      <c r="Q247" s="2">
        <v>76</v>
      </c>
      <c r="R247" s="6">
        <v>482</v>
      </c>
    </row>
    <row r="248" spans="1:18" ht="33" customHeight="1" thickTop="1" thickBot="1">
      <c r="A248" s="61"/>
      <c r="B248" s="6" t="s">
        <v>210</v>
      </c>
      <c r="C248" s="2">
        <v>11</v>
      </c>
      <c r="D248" s="2">
        <v>8</v>
      </c>
      <c r="E248" s="2">
        <v>0</v>
      </c>
      <c r="F248" s="2">
        <v>3</v>
      </c>
      <c r="G248" s="2">
        <v>0</v>
      </c>
      <c r="H248" s="2">
        <v>3</v>
      </c>
      <c r="I248" s="2">
        <v>8</v>
      </c>
      <c r="J248" s="2">
        <v>400</v>
      </c>
      <c r="K248" s="2">
        <v>294</v>
      </c>
      <c r="L248" s="6">
        <v>694</v>
      </c>
      <c r="M248" s="2">
        <v>255</v>
      </c>
      <c r="N248" s="2">
        <v>66</v>
      </c>
      <c r="O248" s="6">
        <v>321</v>
      </c>
      <c r="P248" s="2">
        <v>655</v>
      </c>
      <c r="Q248" s="2">
        <v>360</v>
      </c>
      <c r="R248" s="6">
        <v>1015</v>
      </c>
    </row>
    <row r="249" spans="1:18" ht="33" customHeight="1" thickTop="1" thickBot="1">
      <c r="A249" s="61"/>
      <c r="B249" s="6" t="s">
        <v>19</v>
      </c>
      <c r="C249" s="2">
        <v>16</v>
      </c>
      <c r="D249" s="2">
        <v>10</v>
      </c>
      <c r="E249" s="2">
        <v>4</v>
      </c>
      <c r="F249" s="2">
        <v>2</v>
      </c>
      <c r="G249" s="2">
        <v>0</v>
      </c>
      <c r="H249" s="2">
        <v>2</v>
      </c>
      <c r="I249" s="2">
        <v>14</v>
      </c>
      <c r="J249" s="2">
        <v>771</v>
      </c>
      <c r="K249" s="2">
        <v>63</v>
      </c>
      <c r="L249" s="6">
        <v>834</v>
      </c>
      <c r="M249" s="2">
        <v>704</v>
      </c>
      <c r="N249" s="2">
        <v>207</v>
      </c>
      <c r="O249" s="6">
        <v>911</v>
      </c>
      <c r="P249" s="2">
        <v>1475</v>
      </c>
      <c r="Q249" s="2">
        <v>270</v>
      </c>
      <c r="R249" s="6">
        <v>1745</v>
      </c>
    </row>
    <row r="250" spans="1:18" ht="33" customHeight="1" thickTop="1" thickBot="1">
      <c r="A250" s="61"/>
      <c r="B250" s="6" t="s">
        <v>211</v>
      </c>
      <c r="C250" s="2">
        <v>1</v>
      </c>
      <c r="D250" s="2">
        <v>1</v>
      </c>
      <c r="E250" s="2">
        <v>0</v>
      </c>
      <c r="F250" s="2">
        <v>0</v>
      </c>
      <c r="G250" s="2">
        <v>0</v>
      </c>
      <c r="H250" s="2">
        <v>0</v>
      </c>
      <c r="I250" s="2">
        <v>1</v>
      </c>
      <c r="J250" s="2">
        <v>91</v>
      </c>
      <c r="K250" s="2">
        <v>0</v>
      </c>
      <c r="L250" s="6">
        <v>91</v>
      </c>
      <c r="M250" s="2">
        <v>0</v>
      </c>
      <c r="N250" s="2">
        <v>0</v>
      </c>
      <c r="O250" s="6">
        <v>0</v>
      </c>
      <c r="P250" s="2">
        <v>91</v>
      </c>
      <c r="Q250" s="2">
        <v>0</v>
      </c>
      <c r="R250" s="6">
        <v>91</v>
      </c>
    </row>
    <row r="251" spans="1:18" ht="33" customHeight="1" thickTop="1" thickBot="1">
      <c r="A251" s="61"/>
      <c r="B251" s="6" t="s">
        <v>212</v>
      </c>
      <c r="C251" s="2">
        <v>3</v>
      </c>
      <c r="D251" s="2">
        <v>2</v>
      </c>
      <c r="E251" s="2">
        <v>0</v>
      </c>
      <c r="F251" s="2">
        <v>1</v>
      </c>
      <c r="G251" s="2">
        <v>0</v>
      </c>
      <c r="H251" s="2">
        <v>1</v>
      </c>
      <c r="I251" s="2">
        <v>2</v>
      </c>
      <c r="J251" s="2">
        <v>136</v>
      </c>
      <c r="K251" s="2">
        <v>121</v>
      </c>
      <c r="L251" s="6">
        <v>257</v>
      </c>
      <c r="M251" s="2">
        <v>10</v>
      </c>
      <c r="N251" s="2">
        <v>0</v>
      </c>
      <c r="O251" s="6">
        <v>10</v>
      </c>
      <c r="P251" s="2">
        <v>146</v>
      </c>
      <c r="Q251" s="2">
        <v>121</v>
      </c>
      <c r="R251" s="6">
        <v>267</v>
      </c>
    </row>
    <row r="252" spans="1:18" ht="33" customHeight="1" thickTop="1" thickBot="1">
      <c r="A252" s="61"/>
      <c r="B252" s="6" t="s">
        <v>213</v>
      </c>
      <c r="C252" s="2">
        <v>12</v>
      </c>
      <c r="D252" s="2">
        <v>11</v>
      </c>
      <c r="E252" s="2">
        <v>0</v>
      </c>
      <c r="F252" s="2">
        <v>0</v>
      </c>
      <c r="G252" s="2">
        <v>1</v>
      </c>
      <c r="H252" s="2">
        <v>1</v>
      </c>
      <c r="I252" s="2">
        <v>11</v>
      </c>
      <c r="J252" s="2">
        <v>391</v>
      </c>
      <c r="K252" s="2">
        <v>47</v>
      </c>
      <c r="L252" s="6">
        <v>438</v>
      </c>
      <c r="M252" s="2">
        <v>227</v>
      </c>
      <c r="N252" s="2">
        <v>115</v>
      </c>
      <c r="O252" s="6">
        <v>342</v>
      </c>
      <c r="P252" s="2">
        <v>618</v>
      </c>
      <c r="Q252" s="2">
        <v>162</v>
      </c>
      <c r="R252" s="6">
        <v>780</v>
      </c>
    </row>
    <row r="253" spans="1:18" ht="33" customHeight="1" thickTop="1" thickBot="1">
      <c r="A253" s="61"/>
      <c r="B253" s="6" t="s">
        <v>214</v>
      </c>
      <c r="C253" s="2">
        <v>8</v>
      </c>
      <c r="D253" s="2">
        <v>7</v>
      </c>
      <c r="E253" s="2">
        <v>1</v>
      </c>
      <c r="F253" s="2">
        <v>0</v>
      </c>
      <c r="G253" s="2">
        <v>0</v>
      </c>
      <c r="H253" s="2">
        <v>0</v>
      </c>
      <c r="I253" s="2">
        <v>8</v>
      </c>
      <c r="J253" s="2">
        <v>583</v>
      </c>
      <c r="K253" s="2">
        <v>0</v>
      </c>
      <c r="L253" s="6">
        <v>583</v>
      </c>
      <c r="M253" s="2">
        <v>340</v>
      </c>
      <c r="N253" s="2">
        <v>136</v>
      </c>
      <c r="O253" s="6">
        <v>476</v>
      </c>
      <c r="P253" s="2">
        <v>923</v>
      </c>
      <c r="Q253" s="2">
        <v>136</v>
      </c>
      <c r="R253" s="6">
        <v>1059</v>
      </c>
    </row>
    <row r="254" spans="1:18" ht="33" customHeight="1" thickTop="1" thickBot="1">
      <c r="A254" s="61"/>
      <c r="B254" s="6" t="s">
        <v>215</v>
      </c>
      <c r="C254" s="2">
        <v>7</v>
      </c>
      <c r="D254" s="2">
        <v>7</v>
      </c>
      <c r="E254" s="2">
        <v>0</v>
      </c>
      <c r="F254" s="2">
        <v>0</v>
      </c>
      <c r="G254" s="2">
        <v>0</v>
      </c>
      <c r="H254" s="2">
        <v>0</v>
      </c>
      <c r="I254" s="2">
        <v>7</v>
      </c>
      <c r="J254" s="2">
        <v>344</v>
      </c>
      <c r="K254" s="2">
        <v>0</v>
      </c>
      <c r="L254" s="6">
        <v>344</v>
      </c>
      <c r="M254" s="2">
        <v>133</v>
      </c>
      <c r="N254" s="2">
        <v>34</v>
      </c>
      <c r="O254" s="6">
        <v>167</v>
      </c>
      <c r="P254" s="2">
        <v>477</v>
      </c>
      <c r="Q254" s="2">
        <v>34</v>
      </c>
      <c r="R254" s="6">
        <v>511</v>
      </c>
    </row>
    <row r="255" spans="1:18" ht="33" customHeight="1" thickTop="1" thickBot="1">
      <c r="A255" s="62"/>
      <c r="B255" s="6" t="s">
        <v>216</v>
      </c>
      <c r="C255" s="2">
        <v>3</v>
      </c>
      <c r="D255" s="2">
        <v>2</v>
      </c>
      <c r="E255" s="2">
        <v>1</v>
      </c>
      <c r="F255" s="2">
        <v>0</v>
      </c>
      <c r="G255" s="2">
        <v>0</v>
      </c>
      <c r="H255" s="2">
        <v>0</v>
      </c>
      <c r="I255" s="2">
        <v>3</v>
      </c>
      <c r="J255" s="2">
        <v>353</v>
      </c>
      <c r="K255" s="2">
        <v>0</v>
      </c>
      <c r="L255" s="6">
        <v>353</v>
      </c>
      <c r="M255" s="2">
        <v>16</v>
      </c>
      <c r="N255" s="2">
        <v>4</v>
      </c>
      <c r="O255" s="6">
        <v>20</v>
      </c>
      <c r="P255" s="2">
        <v>369</v>
      </c>
      <c r="Q255" s="2">
        <v>4</v>
      </c>
      <c r="R255" s="6">
        <v>373</v>
      </c>
    </row>
    <row r="256" spans="1:18" ht="36.75" customHeight="1" thickBot="1">
      <c r="A256" s="6" t="s">
        <v>2</v>
      </c>
      <c r="B256" s="6">
        <f>COUNTA(B243:B255)</f>
        <v>13</v>
      </c>
      <c r="C256" s="6">
        <f>SUM(C243:C255)</f>
        <v>136</v>
      </c>
      <c r="D256" s="6">
        <f t="shared" ref="D256:R256" si="21">SUM(D243:D255)</f>
        <v>105</v>
      </c>
      <c r="E256" s="6">
        <f t="shared" si="21"/>
        <v>15</v>
      </c>
      <c r="F256" s="6">
        <f t="shared" si="21"/>
        <v>15</v>
      </c>
      <c r="G256" s="6">
        <f t="shared" si="21"/>
        <v>1</v>
      </c>
      <c r="H256" s="6">
        <f t="shared" si="21"/>
        <v>16</v>
      </c>
      <c r="I256" s="6">
        <f t="shared" si="21"/>
        <v>120</v>
      </c>
      <c r="J256" s="6">
        <f t="shared" si="21"/>
        <v>5841</v>
      </c>
      <c r="K256" s="6">
        <f t="shared" si="21"/>
        <v>1174</v>
      </c>
      <c r="L256" s="6">
        <f t="shared" si="21"/>
        <v>7015</v>
      </c>
      <c r="M256" s="6">
        <f t="shared" si="21"/>
        <v>4306</v>
      </c>
      <c r="N256" s="6">
        <f t="shared" si="21"/>
        <v>1663</v>
      </c>
      <c r="O256" s="6">
        <f t="shared" si="21"/>
        <v>5969</v>
      </c>
      <c r="P256" s="6">
        <f t="shared" si="21"/>
        <v>10147</v>
      </c>
      <c r="Q256" s="6">
        <f t="shared" si="21"/>
        <v>2837</v>
      </c>
      <c r="R256" s="6">
        <f t="shared" si="21"/>
        <v>12984</v>
      </c>
    </row>
    <row r="257" spans="1:18" ht="114" customHeight="1" thickTop="1" thickBot="1">
      <c r="A257" s="35" t="s">
        <v>329</v>
      </c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</row>
    <row r="258" spans="1:18" ht="25.5" customHeight="1">
      <c r="A258" s="37" t="s">
        <v>0</v>
      </c>
      <c r="B258" s="37" t="s">
        <v>54</v>
      </c>
      <c r="C258" s="39" t="s">
        <v>293</v>
      </c>
      <c r="D258" s="42" t="s">
        <v>283</v>
      </c>
      <c r="E258" s="43"/>
      <c r="F258" s="42" t="s">
        <v>286</v>
      </c>
      <c r="G258" s="46"/>
      <c r="H258" s="48" t="s">
        <v>282</v>
      </c>
      <c r="I258" s="49"/>
      <c r="J258" s="48" t="s">
        <v>277</v>
      </c>
      <c r="K258" s="54"/>
      <c r="L258" s="49"/>
      <c r="M258" s="48" t="s">
        <v>278</v>
      </c>
      <c r="N258" s="54"/>
      <c r="O258" s="49"/>
      <c r="P258" s="48" t="s">
        <v>279</v>
      </c>
      <c r="Q258" s="54"/>
      <c r="R258" s="49"/>
    </row>
    <row r="259" spans="1:18" ht="25.5" customHeight="1">
      <c r="A259" s="37"/>
      <c r="B259" s="37"/>
      <c r="C259" s="40"/>
      <c r="D259" s="44"/>
      <c r="E259" s="45"/>
      <c r="F259" s="44"/>
      <c r="G259" s="47"/>
      <c r="H259" s="50"/>
      <c r="I259" s="51"/>
      <c r="J259" s="50"/>
      <c r="K259" s="55"/>
      <c r="L259" s="51"/>
      <c r="M259" s="50"/>
      <c r="N259" s="55"/>
      <c r="O259" s="51"/>
      <c r="P259" s="50"/>
      <c r="Q259" s="55"/>
      <c r="R259" s="51"/>
    </row>
    <row r="260" spans="1:18" ht="26.25" customHeight="1" thickBot="1">
      <c r="A260" s="38"/>
      <c r="B260" s="38"/>
      <c r="C260" s="40"/>
      <c r="D260" s="44"/>
      <c r="E260" s="45"/>
      <c r="F260" s="44"/>
      <c r="G260" s="47"/>
      <c r="H260" s="52"/>
      <c r="I260" s="53"/>
      <c r="J260" s="52"/>
      <c r="K260" s="56"/>
      <c r="L260" s="53"/>
      <c r="M260" s="52"/>
      <c r="N260" s="56"/>
      <c r="O260" s="53"/>
      <c r="P260" s="52"/>
      <c r="Q260" s="56"/>
      <c r="R260" s="53"/>
    </row>
    <row r="261" spans="1:18" ht="51.75" thickBot="1">
      <c r="A261" s="37"/>
      <c r="B261" s="37"/>
      <c r="C261" s="41"/>
      <c r="D261" s="7" t="s">
        <v>284</v>
      </c>
      <c r="E261" s="7" t="s">
        <v>285</v>
      </c>
      <c r="F261" s="7" t="s">
        <v>284</v>
      </c>
      <c r="G261" s="7" t="s">
        <v>285</v>
      </c>
      <c r="H261" s="5" t="s">
        <v>274</v>
      </c>
      <c r="I261" s="5" t="s">
        <v>275</v>
      </c>
      <c r="J261" s="6" t="s">
        <v>1</v>
      </c>
      <c r="K261" s="6" t="s">
        <v>276</v>
      </c>
      <c r="L261" s="6" t="s">
        <v>280</v>
      </c>
      <c r="M261" s="6" t="s">
        <v>1</v>
      </c>
      <c r="N261" s="6" t="s">
        <v>276</v>
      </c>
      <c r="O261" s="6" t="s">
        <v>280</v>
      </c>
      <c r="P261" s="6" t="s">
        <v>1</v>
      </c>
      <c r="Q261" s="6" t="s">
        <v>276</v>
      </c>
      <c r="R261" s="6" t="s">
        <v>280</v>
      </c>
    </row>
    <row r="262" spans="1:18" ht="37.5" customHeight="1" thickTop="1" thickBot="1">
      <c r="A262" s="63" t="s">
        <v>10</v>
      </c>
      <c r="B262" s="6" t="s">
        <v>10</v>
      </c>
      <c r="C262" s="2">
        <v>22</v>
      </c>
      <c r="D262" s="2">
        <v>14</v>
      </c>
      <c r="E262" s="2">
        <v>5</v>
      </c>
      <c r="F262" s="2">
        <v>3</v>
      </c>
      <c r="G262" s="2">
        <v>0</v>
      </c>
      <c r="H262" s="2">
        <v>3</v>
      </c>
      <c r="I262" s="2">
        <v>19</v>
      </c>
      <c r="J262" s="2">
        <v>887</v>
      </c>
      <c r="K262" s="2">
        <v>356</v>
      </c>
      <c r="L262" s="6">
        <v>1243</v>
      </c>
      <c r="M262" s="2">
        <v>620</v>
      </c>
      <c r="N262" s="2">
        <v>235</v>
      </c>
      <c r="O262" s="6">
        <v>855</v>
      </c>
      <c r="P262" s="2">
        <v>1507</v>
      </c>
      <c r="Q262" s="2">
        <v>591</v>
      </c>
      <c r="R262" s="6">
        <v>2098</v>
      </c>
    </row>
    <row r="263" spans="1:18" ht="37.5" customHeight="1" thickTop="1" thickBot="1">
      <c r="A263" s="61"/>
      <c r="B263" s="6" t="s">
        <v>41</v>
      </c>
      <c r="C263" s="2">
        <v>7</v>
      </c>
      <c r="D263" s="2">
        <v>3</v>
      </c>
      <c r="E263" s="2">
        <v>3</v>
      </c>
      <c r="F263" s="2">
        <v>0</v>
      </c>
      <c r="G263" s="2">
        <v>1</v>
      </c>
      <c r="H263" s="2">
        <v>1</v>
      </c>
      <c r="I263" s="2">
        <v>6</v>
      </c>
      <c r="J263" s="2">
        <v>436</v>
      </c>
      <c r="K263" s="2">
        <v>153</v>
      </c>
      <c r="L263" s="6">
        <v>589</v>
      </c>
      <c r="M263" s="2">
        <v>226</v>
      </c>
      <c r="N263" s="2">
        <v>234</v>
      </c>
      <c r="O263" s="6">
        <v>460</v>
      </c>
      <c r="P263" s="2">
        <v>662</v>
      </c>
      <c r="Q263" s="2">
        <v>387</v>
      </c>
      <c r="R263" s="6">
        <v>1049</v>
      </c>
    </row>
    <row r="264" spans="1:18" ht="37.5" customHeight="1" thickTop="1" thickBot="1">
      <c r="A264" s="61"/>
      <c r="B264" s="6" t="s">
        <v>198</v>
      </c>
      <c r="C264" s="2">
        <v>7</v>
      </c>
      <c r="D264" s="2">
        <v>5</v>
      </c>
      <c r="E264" s="2">
        <v>2</v>
      </c>
      <c r="F264" s="2">
        <v>0</v>
      </c>
      <c r="G264" s="2">
        <v>0</v>
      </c>
      <c r="H264" s="2">
        <v>0</v>
      </c>
      <c r="I264" s="2">
        <v>7</v>
      </c>
      <c r="J264" s="2">
        <v>210</v>
      </c>
      <c r="K264" s="2">
        <v>0</v>
      </c>
      <c r="L264" s="6">
        <v>210</v>
      </c>
      <c r="M264" s="2">
        <v>91</v>
      </c>
      <c r="N264" s="2">
        <v>19</v>
      </c>
      <c r="O264" s="6">
        <v>110</v>
      </c>
      <c r="P264" s="2">
        <v>301</v>
      </c>
      <c r="Q264" s="2">
        <v>19</v>
      </c>
      <c r="R264" s="6">
        <v>320</v>
      </c>
    </row>
    <row r="265" spans="1:18" ht="37.5" customHeight="1" thickTop="1" thickBot="1">
      <c r="A265" s="61"/>
      <c r="B265" s="6" t="s">
        <v>199</v>
      </c>
      <c r="C265" s="2">
        <v>6</v>
      </c>
      <c r="D265" s="2">
        <v>5</v>
      </c>
      <c r="E265" s="2">
        <v>1</v>
      </c>
      <c r="F265" s="2">
        <v>0</v>
      </c>
      <c r="G265" s="2">
        <v>0</v>
      </c>
      <c r="H265" s="2">
        <v>0</v>
      </c>
      <c r="I265" s="2">
        <v>6</v>
      </c>
      <c r="J265" s="2">
        <v>565</v>
      </c>
      <c r="K265" s="2">
        <v>0</v>
      </c>
      <c r="L265" s="6">
        <v>565</v>
      </c>
      <c r="M265" s="2">
        <v>392</v>
      </c>
      <c r="N265" s="2">
        <v>47</v>
      </c>
      <c r="O265" s="6">
        <v>439</v>
      </c>
      <c r="P265" s="2">
        <v>957</v>
      </c>
      <c r="Q265" s="2">
        <v>47</v>
      </c>
      <c r="R265" s="6">
        <v>1004</v>
      </c>
    </row>
    <row r="266" spans="1:18" ht="37.5" customHeight="1" thickTop="1" thickBot="1">
      <c r="A266" s="61"/>
      <c r="B266" s="6" t="s">
        <v>200</v>
      </c>
      <c r="C266" s="2">
        <v>5</v>
      </c>
      <c r="D266" s="2">
        <v>3</v>
      </c>
      <c r="E266" s="2">
        <v>1</v>
      </c>
      <c r="F266" s="2">
        <v>1</v>
      </c>
      <c r="G266" s="2">
        <v>0</v>
      </c>
      <c r="H266" s="2">
        <v>1</v>
      </c>
      <c r="I266" s="2">
        <v>4</v>
      </c>
      <c r="J266" s="2">
        <v>180</v>
      </c>
      <c r="K266" s="2">
        <v>0</v>
      </c>
      <c r="L266" s="6">
        <v>180</v>
      </c>
      <c r="M266" s="2">
        <v>83</v>
      </c>
      <c r="N266" s="2">
        <v>18</v>
      </c>
      <c r="O266" s="6">
        <v>101</v>
      </c>
      <c r="P266" s="2">
        <v>263</v>
      </c>
      <c r="Q266" s="2">
        <v>18</v>
      </c>
      <c r="R266" s="6">
        <v>281</v>
      </c>
    </row>
    <row r="267" spans="1:18" ht="37.5" customHeight="1" thickTop="1" thickBot="1">
      <c r="A267" s="61"/>
      <c r="B267" s="6" t="s">
        <v>201</v>
      </c>
      <c r="C267" s="2">
        <v>1</v>
      </c>
      <c r="D267" s="2">
        <v>1</v>
      </c>
      <c r="E267" s="2">
        <v>0</v>
      </c>
      <c r="F267" s="2">
        <v>0</v>
      </c>
      <c r="G267" s="2">
        <v>0</v>
      </c>
      <c r="H267" s="2">
        <v>0</v>
      </c>
      <c r="I267" s="2">
        <v>1</v>
      </c>
      <c r="J267" s="2">
        <v>100</v>
      </c>
      <c r="K267" s="2">
        <v>0</v>
      </c>
      <c r="L267" s="6">
        <v>100</v>
      </c>
      <c r="M267" s="2">
        <v>0</v>
      </c>
      <c r="N267" s="2">
        <v>0</v>
      </c>
      <c r="O267" s="6">
        <v>0</v>
      </c>
      <c r="P267" s="2">
        <v>100</v>
      </c>
      <c r="Q267" s="2">
        <v>0</v>
      </c>
      <c r="R267" s="6">
        <v>100</v>
      </c>
    </row>
    <row r="268" spans="1:18" ht="37.5" customHeight="1" thickTop="1" thickBot="1">
      <c r="A268" s="61"/>
      <c r="B268" s="6" t="s">
        <v>202</v>
      </c>
      <c r="C268" s="2">
        <v>1</v>
      </c>
      <c r="D268" s="2">
        <v>1</v>
      </c>
      <c r="E268" s="2">
        <v>0</v>
      </c>
      <c r="F268" s="2">
        <v>0</v>
      </c>
      <c r="G268" s="2">
        <v>0</v>
      </c>
      <c r="H268" s="2">
        <v>0</v>
      </c>
      <c r="I268" s="2">
        <v>1</v>
      </c>
      <c r="J268" s="2">
        <v>21</v>
      </c>
      <c r="K268" s="2">
        <v>0</v>
      </c>
      <c r="L268" s="6">
        <v>21</v>
      </c>
      <c r="M268" s="2">
        <v>0</v>
      </c>
      <c r="N268" s="2">
        <v>0</v>
      </c>
      <c r="O268" s="6">
        <v>0</v>
      </c>
      <c r="P268" s="2">
        <v>21</v>
      </c>
      <c r="Q268" s="2">
        <v>0</v>
      </c>
      <c r="R268" s="6">
        <v>21</v>
      </c>
    </row>
    <row r="269" spans="1:18" ht="37.5" customHeight="1" thickTop="1" thickBot="1">
      <c r="A269" s="61"/>
      <c r="B269" s="6" t="s">
        <v>203</v>
      </c>
      <c r="C269" s="2">
        <v>1</v>
      </c>
      <c r="D269" s="2">
        <v>1</v>
      </c>
      <c r="E269" s="2">
        <v>0</v>
      </c>
      <c r="F269" s="2">
        <v>0</v>
      </c>
      <c r="G269" s="2">
        <v>0</v>
      </c>
      <c r="H269" s="2">
        <v>0</v>
      </c>
      <c r="I269" s="2">
        <v>1</v>
      </c>
      <c r="J269" s="2">
        <v>125</v>
      </c>
      <c r="K269" s="2">
        <v>0</v>
      </c>
      <c r="L269" s="6">
        <v>125</v>
      </c>
      <c r="M269" s="2">
        <v>0</v>
      </c>
      <c r="N269" s="2">
        <v>0</v>
      </c>
      <c r="O269" s="6">
        <v>0</v>
      </c>
      <c r="P269" s="2">
        <v>125</v>
      </c>
      <c r="Q269" s="2">
        <v>0</v>
      </c>
      <c r="R269" s="6">
        <v>125</v>
      </c>
    </row>
    <row r="270" spans="1:18" ht="37.5" customHeight="1" thickTop="1" thickBot="1">
      <c r="A270" s="61"/>
      <c r="B270" s="6" t="s">
        <v>204</v>
      </c>
      <c r="C270" s="2">
        <v>3</v>
      </c>
      <c r="D270" s="2">
        <v>3</v>
      </c>
      <c r="E270" s="2">
        <v>0</v>
      </c>
      <c r="F270" s="2">
        <v>0</v>
      </c>
      <c r="G270" s="2">
        <v>0</v>
      </c>
      <c r="H270" s="2">
        <v>0</v>
      </c>
      <c r="I270" s="2">
        <v>3</v>
      </c>
      <c r="J270" s="2">
        <v>210</v>
      </c>
      <c r="K270" s="2">
        <v>0</v>
      </c>
      <c r="L270" s="6">
        <v>210</v>
      </c>
      <c r="M270" s="2">
        <v>40</v>
      </c>
      <c r="N270" s="2">
        <v>0</v>
      </c>
      <c r="O270" s="6">
        <v>40</v>
      </c>
      <c r="P270" s="2">
        <v>250</v>
      </c>
      <c r="Q270" s="2">
        <v>0</v>
      </c>
      <c r="R270" s="6">
        <v>250</v>
      </c>
    </row>
    <row r="271" spans="1:18" ht="37.5" customHeight="1" thickTop="1" thickBot="1">
      <c r="A271" s="61"/>
      <c r="B271" s="6" t="s">
        <v>205</v>
      </c>
      <c r="C271" s="2">
        <v>3</v>
      </c>
      <c r="D271" s="2">
        <v>2</v>
      </c>
      <c r="E271" s="2">
        <v>0</v>
      </c>
      <c r="F271" s="2">
        <v>0</v>
      </c>
      <c r="G271" s="2">
        <v>1</v>
      </c>
      <c r="H271" s="2">
        <v>1</v>
      </c>
      <c r="I271" s="2">
        <v>2</v>
      </c>
      <c r="J271" s="2">
        <v>0</v>
      </c>
      <c r="K271" s="2">
        <v>0</v>
      </c>
      <c r="L271" s="6">
        <v>0</v>
      </c>
      <c r="M271" s="2">
        <v>13</v>
      </c>
      <c r="N271" s="2">
        <v>26</v>
      </c>
      <c r="O271" s="6">
        <v>39</v>
      </c>
      <c r="P271" s="2">
        <v>13</v>
      </c>
      <c r="Q271" s="2">
        <v>26</v>
      </c>
      <c r="R271" s="6">
        <v>39</v>
      </c>
    </row>
    <row r="272" spans="1:18" ht="37.5" customHeight="1" thickTop="1" thickBot="1">
      <c r="A272" s="62"/>
      <c r="B272" s="6" t="s">
        <v>206</v>
      </c>
      <c r="C272" s="2">
        <v>2</v>
      </c>
      <c r="D272" s="2">
        <v>1</v>
      </c>
      <c r="E272" s="2">
        <v>1</v>
      </c>
      <c r="F272" s="2">
        <v>0</v>
      </c>
      <c r="G272" s="2">
        <v>0</v>
      </c>
      <c r="H272" s="2">
        <v>0</v>
      </c>
      <c r="I272" s="2">
        <v>2</v>
      </c>
      <c r="J272" s="2">
        <v>100</v>
      </c>
      <c r="K272" s="2">
        <v>0</v>
      </c>
      <c r="L272" s="6">
        <v>100</v>
      </c>
      <c r="M272" s="2">
        <v>110</v>
      </c>
      <c r="N272" s="2">
        <v>30</v>
      </c>
      <c r="O272" s="6">
        <v>140</v>
      </c>
      <c r="P272" s="2">
        <v>210</v>
      </c>
      <c r="Q272" s="2">
        <v>30</v>
      </c>
      <c r="R272" s="6">
        <v>240</v>
      </c>
    </row>
    <row r="273" spans="1:18" ht="35.25" customHeight="1" thickBot="1">
      <c r="A273" s="6" t="s">
        <v>2</v>
      </c>
      <c r="B273" s="6">
        <f>COUNTA(B262:B272)</f>
        <v>11</v>
      </c>
      <c r="C273" s="6">
        <f>SUM(C262:C272)</f>
        <v>58</v>
      </c>
      <c r="D273" s="6">
        <f t="shared" ref="D273:R273" si="22">SUM(D262:D272)</f>
        <v>39</v>
      </c>
      <c r="E273" s="6">
        <f t="shared" si="22"/>
        <v>13</v>
      </c>
      <c r="F273" s="6">
        <f t="shared" si="22"/>
        <v>4</v>
      </c>
      <c r="G273" s="6">
        <f t="shared" si="22"/>
        <v>2</v>
      </c>
      <c r="H273" s="6">
        <f t="shared" si="22"/>
        <v>6</v>
      </c>
      <c r="I273" s="6">
        <f t="shared" si="22"/>
        <v>52</v>
      </c>
      <c r="J273" s="6">
        <f t="shared" si="22"/>
        <v>2834</v>
      </c>
      <c r="K273" s="6">
        <f t="shared" si="22"/>
        <v>509</v>
      </c>
      <c r="L273" s="6">
        <f t="shared" si="22"/>
        <v>3343</v>
      </c>
      <c r="M273" s="6">
        <f t="shared" si="22"/>
        <v>1575</v>
      </c>
      <c r="N273" s="6">
        <f t="shared" si="22"/>
        <v>609</v>
      </c>
      <c r="O273" s="6">
        <f t="shared" si="22"/>
        <v>2184</v>
      </c>
      <c r="P273" s="6">
        <f t="shared" si="22"/>
        <v>4409</v>
      </c>
      <c r="Q273" s="6">
        <f t="shared" si="22"/>
        <v>1118</v>
      </c>
      <c r="R273" s="6">
        <f t="shared" si="22"/>
        <v>5527</v>
      </c>
    </row>
    <row r="274" spans="1:18" ht="114" customHeight="1" thickTop="1" thickBot="1">
      <c r="A274" s="35" t="s">
        <v>330</v>
      </c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</row>
    <row r="275" spans="1:18" ht="25.5" customHeight="1">
      <c r="A275" s="37" t="s">
        <v>0</v>
      </c>
      <c r="B275" s="37" t="s">
        <v>54</v>
      </c>
      <c r="C275" s="39" t="s">
        <v>293</v>
      </c>
      <c r="D275" s="42" t="s">
        <v>283</v>
      </c>
      <c r="E275" s="43"/>
      <c r="F275" s="42" t="s">
        <v>286</v>
      </c>
      <c r="G275" s="46"/>
      <c r="H275" s="48" t="s">
        <v>282</v>
      </c>
      <c r="I275" s="49"/>
      <c r="J275" s="48" t="s">
        <v>277</v>
      </c>
      <c r="K275" s="54"/>
      <c r="L275" s="49"/>
      <c r="M275" s="48" t="s">
        <v>278</v>
      </c>
      <c r="N275" s="54"/>
      <c r="O275" s="49"/>
      <c r="P275" s="48" t="s">
        <v>279</v>
      </c>
      <c r="Q275" s="54"/>
      <c r="R275" s="49"/>
    </row>
    <row r="276" spans="1:18" ht="25.5" customHeight="1">
      <c r="A276" s="37"/>
      <c r="B276" s="37"/>
      <c r="C276" s="40"/>
      <c r="D276" s="44"/>
      <c r="E276" s="45"/>
      <c r="F276" s="44"/>
      <c r="G276" s="47"/>
      <c r="H276" s="50"/>
      <c r="I276" s="51"/>
      <c r="J276" s="50"/>
      <c r="K276" s="55"/>
      <c r="L276" s="51"/>
      <c r="M276" s="50"/>
      <c r="N276" s="55"/>
      <c r="O276" s="51"/>
      <c r="P276" s="50"/>
      <c r="Q276" s="55"/>
      <c r="R276" s="51"/>
    </row>
    <row r="277" spans="1:18" ht="26.25" customHeight="1" thickBot="1">
      <c r="A277" s="38"/>
      <c r="B277" s="38"/>
      <c r="C277" s="40"/>
      <c r="D277" s="44"/>
      <c r="E277" s="45"/>
      <c r="F277" s="44"/>
      <c r="G277" s="47"/>
      <c r="H277" s="52"/>
      <c r="I277" s="53"/>
      <c r="J277" s="52"/>
      <c r="K277" s="56"/>
      <c r="L277" s="53"/>
      <c r="M277" s="52"/>
      <c r="N277" s="56"/>
      <c r="O277" s="53"/>
      <c r="P277" s="52"/>
      <c r="Q277" s="56"/>
      <c r="R277" s="53"/>
    </row>
    <row r="278" spans="1:18" ht="51.75" thickBot="1">
      <c r="A278" s="37"/>
      <c r="B278" s="37"/>
      <c r="C278" s="41"/>
      <c r="D278" s="7" t="s">
        <v>284</v>
      </c>
      <c r="E278" s="7" t="s">
        <v>285</v>
      </c>
      <c r="F278" s="7" t="s">
        <v>284</v>
      </c>
      <c r="G278" s="7" t="s">
        <v>285</v>
      </c>
      <c r="H278" s="5" t="s">
        <v>274</v>
      </c>
      <c r="I278" s="5" t="s">
        <v>275</v>
      </c>
      <c r="J278" s="6" t="s">
        <v>1</v>
      </c>
      <c r="K278" s="6" t="s">
        <v>276</v>
      </c>
      <c r="L278" s="6" t="s">
        <v>280</v>
      </c>
      <c r="M278" s="6" t="s">
        <v>1</v>
      </c>
      <c r="N278" s="6" t="s">
        <v>276</v>
      </c>
      <c r="O278" s="6" t="s">
        <v>280</v>
      </c>
      <c r="P278" s="6" t="s">
        <v>1</v>
      </c>
      <c r="Q278" s="6" t="s">
        <v>276</v>
      </c>
      <c r="R278" s="6" t="s">
        <v>280</v>
      </c>
    </row>
    <row r="279" spans="1:18" ht="39.75" customHeight="1" thickTop="1" thickBot="1">
      <c r="A279" s="60" t="s">
        <v>11</v>
      </c>
      <c r="B279" s="6" t="s">
        <v>217</v>
      </c>
      <c r="C279" s="2">
        <v>15</v>
      </c>
      <c r="D279" s="2">
        <v>7</v>
      </c>
      <c r="E279" s="2">
        <v>6</v>
      </c>
      <c r="F279" s="2">
        <v>1</v>
      </c>
      <c r="G279" s="2">
        <v>1</v>
      </c>
      <c r="H279" s="2">
        <v>2</v>
      </c>
      <c r="I279" s="2">
        <v>13</v>
      </c>
      <c r="J279" s="2">
        <v>2402</v>
      </c>
      <c r="K279" s="2">
        <v>419</v>
      </c>
      <c r="L279" s="6">
        <v>2821</v>
      </c>
      <c r="M279" s="2">
        <v>1947</v>
      </c>
      <c r="N279" s="2">
        <v>1111</v>
      </c>
      <c r="O279" s="6">
        <v>3058</v>
      </c>
      <c r="P279" s="2">
        <v>4349</v>
      </c>
      <c r="Q279" s="2">
        <v>1530</v>
      </c>
      <c r="R279" s="6">
        <v>5879</v>
      </c>
    </row>
    <row r="280" spans="1:18" ht="39.75" customHeight="1" thickTop="1" thickBot="1">
      <c r="A280" s="61"/>
      <c r="B280" s="6" t="s">
        <v>218</v>
      </c>
      <c r="C280" s="2">
        <v>6</v>
      </c>
      <c r="D280" s="2">
        <v>2</v>
      </c>
      <c r="E280" s="2">
        <v>4</v>
      </c>
      <c r="F280" s="2">
        <v>0</v>
      </c>
      <c r="G280" s="2">
        <v>0</v>
      </c>
      <c r="H280" s="2">
        <v>0</v>
      </c>
      <c r="I280" s="2">
        <v>6</v>
      </c>
      <c r="J280" s="2">
        <v>512</v>
      </c>
      <c r="K280" s="2">
        <v>25</v>
      </c>
      <c r="L280" s="6">
        <v>537</v>
      </c>
      <c r="M280" s="2">
        <v>772</v>
      </c>
      <c r="N280" s="2">
        <v>412</v>
      </c>
      <c r="O280" s="6">
        <v>1184</v>
      </c>
      <c r="P280" s="2">
        <v>1284</v>
      </c>
      <c r="Q280" s="2">
        <v>437</v>
      </c>
      <c r="R280" s="6">
        <v>1721</v>
      </c>
    </row>
    <row r="281" spans="1:18" ht="39.75" customHeight="1" thickTop="1" thickBot="1">
      <c r="A281" s="61"/>
      <c r="B281" s="6" t="s">
        <v>219</v>
      </c>
      <c r="C281" s="2">
        <v>7</v>
      </c>
      <c r="D281" s="2">
        <v>5</v>
      </c>
      <c r="E281" s="2">
        <v>1</v>
      </c>
      <c r="F281" s="2">
        <v>0</v>
      </c>
      <c r="G281" s="2">
        <v>1</v>
      </c>
      <c r="H281" s="2">
        <v>1</v>
      </c>
      <c r="I281" s="2">
        <v>6</v>
      </c>
      <c r="J281" s="2">
        <v>341</v>
      </c>
      <c r="K281" s="2">
        <v>40</v>
      </c>
      <c r="L281" s="6">
        <v>381</v>
      </c>
      <c r="M281" s="2">
        <v>222</v>
      </c>
      <c r="N281" s="2">
        <v>96</v>
      </c>
      <c r="O281" s="6">
        <v>318</v>
      </c>
      <c r="P281" s="2">
        <v>563</v>
      </c>
      <c r="Q281" s="2">
        <v>136</v>
      </c>
      <c r="R281" s="6">
        <v>699</v>
      </c>
    </row>
    <row r="282" spans="1:18" ht="39.75" customHeight="1" thickTop="1" thickBot="1">
      <c r="A282" s="61"/>
      <c r="B282" s="6" t="s">
        <v>220</v>
      </c>
      <c r="C282" s="2">
        <v>5</v>
      </c>
      <c r="D282" s="2">
        <v>4</v>
      </c>
      <c r="E282" s="2">
        <v>1</v>
      </c>
      <c r="F282" s="2">
        <v>0</v>
      </c>
      <c r="G282" s="2">
        <v>0</v>
      </c>
      <c r="H282" s="2">
        <v>0</v>
      </c>
      <c r="I282" s="2">
        <v>5</v>
      </c>
      <c r="J282" s="2">
        <v>300</v>
      </c>
      <c r="K282" s="2">
        <v>0</v>
      </c>
      <c r="L282" s="6">
        <v>300</v>
      </c>
      <c r="M282" s="2">
        <v>182</v>
      </c>
      <c r="N282" s="2">
        <v>70</v>
      </c>
      <c r="O282" s="6">
        <v>252</v>
      </c>
      <c r="P282" s="2">
        <v>482</v>
      </c>
      <c r="Q282" s="2">
        <v>70</v>
      </c>
      <c r="R282" s="6">
        <v>552</v>
      </c>
    </row>
    <row r="283" spans="1:18" ht="39.75" customHeight="1" thickTop="1" thickBot="1">
      <c r="A283" s="61"/>
      <c r="B283" s="6" t="s">
        <v>221</v>
      </c>
      <c r="C283" s="2">
        <v>7</v>
      </c>
      <c r="D283" s="2">
        <v>4</v>
      </c>
      <c r="E283" s="2">
        <v>2</v>
      </c>
      <c r="F283" s="2">
        <v>1</v>
      </c>
      <c r="G283" s="2">
        <v>0</v>
      </c>
      <c r="H283" s="2">
        <v>1</v>
      </c>
      <c r="I283" s="2">
        <v>6</v>
      </c>
      <c r="J283" s="2">
        <v>503</v>
      </c>
      <c r="K283" s="2">
        <v>156</v>
      </c>
      <c r="L283" s="6">
        <v>659</v>
      </c>
      <c r="M283" s="2">
        <v>502</v>
      </c>
      <c r="N283" s="2">
        <v>138</v>
      </c>
      <c r="O283" s="6">
        <v>640</v>
      </c>
      <c r="P283" s="2">
        <v>1005</v>
      </c>
      <c r="Q283" s="2">
        <v>294</v>
      </c>
      <c r="R283" s="6">
        <v>1299</v>
      </c>
    </row>
    <row r="284" spans="1:18" ht="39.75" customHeight="1" thickTop="1" thickBot="1">
      <c r="A284" s="61"/>
      <c r="B284" s="6" t="s">
        <v>222</v>
      </c>
      <c r="C284" s="2">
        <v>7</v>
      </c>
      <c r="D284" s="2">
        <v>4</v>
      </c>
      <c r="E284" s="2">
        <v>2</v>
      </c>
      <c r="F284" s="2">
        <v>1</v>
      </c>
      <c r="G284" s="2">
        <v>0</v>
      </c>
      <c r="H284" s="2">
        <v>1</v>
      </c>
      <c r="I284" s="2">
        <v>6</v>
      </c>
      <c r="J284" s="2">
        <v>315</v>
      </c>
      <c r="K284" s="2">
        <v>151</v>
      </c>
      <c r="L284" s="6">
        <v>466</v>
      </c>
      <c r="M284" s="2">
        <v>563</v>
      </c>
      <c r="N284" s="2">
        <v>272</v>
      </c>
      <c r="O284" s="6">
        <v>835</v>
      </c>
      <c r="P284" s="2">
        <v>878</v>
      </c>
      <c r="Q284" s="2">
        <v>423</v>
      </c>
      <c r="R284" s="6">
        <v>1301</v>
      </c>
    </row>
    <row r="285" spans="1:18" ht="39.75" customHeight="1" thickTop="1" thickBot="1">
      <c r="A285" s="61"/>
      <c r="B285" s="6" t="s">
        <v>39</v>
      </c>
      <c r="C285" s="2">
        <v>3</v>
      </c>
      <c r="D285" s="2">
        <v>3</v>
      </c>
      <c r="E285" s="2">
        <v>0</v>
      </c>
      <c r="F285" s="2">
        <v>0</v>
      </c>
      <c r="G285" s="2">
        <v>0</v>
      </c>
      <c r="H285" s="2">
        <v>0</v>
      </c>
      <c r="I285" s="2">
        <v>3</v>
      </c>
      <c r="J285" s="2">
        <v>142</v>
      </c>
      <c r="K285" s="2">
        <v>0</v>
      </c>
      <c r="L285" s="6">
        <v>142</v>
      </c>
      <c r="M285" s="2">
        <v>232</v>
      </c>
      <c r="N285" s="2">
        <v>174</v>
      </c>
      <c r="O285" s="6">
        <v>406</v>
      </c>
      <c r="P285" s="2">
        <v>374</v>
      </c>
      <c r="Q285" s="2">
        <v>174</v>
      </c>
      <c r="R285" s="6">
        <v>548</v>
      </c>
    </row>
    <row r="286" spans="1:18" ht="39.75" customHeight="1" thickTop="1" thickBot="1">
      <c r="A286" s="61"/>
      <c r="B286" s="6" t="s">
        <v>223</v>
      </c>
      <c r="C286" s="2">
        <v>1</v>
      </c>
      <c r="D286" s="2">
        <v>1</v>
      </c>
      <c r="E286" s="2">
        <v>0</v>
      </c>
      <c r="F286" s="2">
        <v>0</v>
      </c>
      <c r="G286" s="2">
        <v>0</v>
      </c>
      <c r="H286" s="2">
        <v>0</v>
      </c>
      <c r="I286" s="2">
        <v>1</v>
      </c>
      <c r="J286" s="2">
        <v>140</v>
      </c>
      <c r="K286" s="2">
        <v>0</v>
      </c>
      <c r="L286" s="6">
        <v>140</v>
      </c>
      <c r="M286" s="2">
        <v>52</v>
      </c>
      <c r="N286" s="2">
        <v>38</v>
      </c>
      <c r="O286" s="6">
        <v>90</v>
      </c>
      <c r="P286" s="2">
        <v>192</v>
      </c>
      <c r="Q286" s="2">
        <v>38</v>
      </c>
      <c r="R286" s="6">
        <v>230</v>
      </c>
    </row>
    <row r="287" spans="1:18" ht="39.75" customHeight="1" thickTop="1" thickBot="1">
      <c r="A287" s="61"/>
      <c r="B287" s="6" t="s">
        <v>224</v>
      </c>
      <c r="C287" s="2">
        <v>0</v>
      </c>
      <c r="D287" s="2">
        <v>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6">
        <v>0</v>
      </c>
      <c r="M287" s="2">
        <v>0</v>
      </c>
      <c r="N287" s="2">
        <v>0</v>
      </c>
      <c r="O287" s="6">
        <v>0</v>
      </c>
      <c r="P287" s="2">
        <v>0</v>
      </c>
      <c r="Q287" s="2">
        <v>0</v>
      </c>
      <c r="R287" s="6">
        <v>0</v>
      </c>
    </row>
    <row r="288" spans="1:18" ht="39.75" customHeight="1" thickTop="1" thickBot="1">
      <c r="A288" s="61"/>
      <c r="B288" s="6" t="s">
        <v>225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6">
        <v>0</v>
      </c>
      <c r="M288" s="2">
        <v>0</v>
      </c>
      <c r="N288" s="2">
        <v>0</v>
      </c>
      <c r="O288" s="6">
        <v>0</v>
      </c>
      <c r="P288" s="2">
        <v>0</v>
      </c>
      <c r="Q288" s="2">
        <v>0</v>
      </c>
      <c r="R288" s="6">
        <v>0</v>
      </c>
    </row>
    <row r="289" spans="1:18" ht="39.75" customHeight="1" thickTop="1" thickBot="1">
      <c r="A289" s="61"/>
      <c r="B289" s="6" t="s">
        <v>226</v>
      </c>
      <c r="C289" s="2">
        <v>5</v>
      </c>
      <c r="D289" s="2">
        <v>5</v>
      </c>
      <c r="E289" s="2">
        <v>0</v>
      </c>
      <c r="F289" s="2">
        <v>0</v>
      </c>
      <c r="G289" s="2">
        <v>0</v>
      </c>
      <c r="H289" s="2">
        <v>0</v>
      </c>
      <c r="I289" s="2">
        <v>5</v>
      </c>
      <c r="J289" s="2">
        <v>101</v>
      </c>
      <c r="K289" s="2">
        <v>0</v>
      </c>
      <c r="L289" s="6">
        <v>101</v>
      </c>
      <c r="M289" s="2">
        <v>225</v>
      </c>
      <c r="N289" s="2">
        <v>93</v>
      </c>
      <c r="O289" s="6">
        <v>318</v>
      </c>
      <c r="P289" s="2">
        <v>326</v>
      </c>
      <c r="Q289" s="2">
        <v>93</v>
      </c>
      <c r="R289" s="6">
        <v>419</v>
      </c>
    </row>
    <row r="290" spans="1:18" ht="39.75" customHeight="1" thickTop="1" thickBot="1">
      <c r="A290" s="61"/>
      <c r="B290" s="6" t="s">
        <v>42</v>
      </c>
      <c r="C290" s="2">
        <v>4</v>
      </c>
      <c r="D290" s="2">
        <v>2</v>
      </c>
      <c r="E290" s="2">
        <v>1</v>
      </c>
      <c r="F290" s="2">
        <v>1</v>
      </c>
      <c r="G290" s="2">
        <v>0</v>
      </c>
      <c r="H290" s="2">
        <v>1</v>
      </c>
      <c r="I290" s="2">
        <v>3</v>
      </c>
      <c r="J290" s="2">
        <v>122</v>
      </c>
      <c r="K290" s="2">
        <v>53</v>
      </c>
      <c r="L290" s="6">
        <v>175</v>
      </c>
      <c r="M290" s="2">
        <v>82</v>
      </c>
      <c r="N290" s="2">
        <v>46</v>
      </c>
      <c r="O290" s="6">
        <v>128</v>
      </c>
      <c r="P290" s="2">
        <v>204</v>
      </c>
      <c r="Q290" s="2">
        <v>99</v>
      </c>
      <c r="R290" s="6">
        <v>303</v>
      </c>
    </row>
    <row r="291" spans="1:18" ht="39.75" customHeight="1" thickTop="1" thickBot="1">
      <c r="A291" s="61"/>
      <c r="B291" s="6" t="s">
        <v>227</v>
      </c>
      <c r="C291" s="2">
        <v>4</v>
      </c>
      <c r="D291" s="2">
        <v>3</v>
      </c>
      <c r="E291" s="2">
        <v>1</v>
      </c>
      <c r="F291" s="2">
        <v>0</v>
      </c>
      <c r="G291" s="2">
        <v>0</v>
      </c>
      <c r="H291" s="2">
        <v>0</v>
      </c>
      <c r="I291" s="2">
        <v>4</v>
      </c>
      <c r="J291" s="2">
        <v>107</v>
      </c>
      <c r="K291" s="2">
        <v>0</v>
      </c>
      <c r="L291" s="6">
        <v>107</v>
      </c>
      <c r="M291" s="2">
        <v>109</v>
      </c>
      <c r="N291" s="2">
        <v>64</v>
      </c>
      <c r="O291" s="6">
        <v>173</v>
      </c>
      <c r="P291" s="2">
        <v>216</v>
      </c>
      <c r="Q291" s="2">
        <v>64</v>
      </c>
      <c r="R291" s="6">
        <v>280</v>
      </c>
    </row>
    <row r="292" spans="1:18" ht="39.75" customHeight="1" thickTop="1" thickBot="1">
      <c r="A292" s="61"/>
      <c r="B292" s="6" t="s">
        <v>228</v>
      </c>
      <c r="C292" s="2">
        <v>1</v>
      </c>
      <c r="D292" s="2">
        <v>0</v>
      </c>
      <c r="E292" s="2">
        <v>1</v>
      </c>
      <c r="F292" s="2">
        <v>0</v>
      </c>
      <c r="G292" s="2">
        <v>0</v>
      </c>
      <c r="H292" s="2">
        <v>0</v>
      </c>
      <c r="I292" s="2">
        <v>1</v>
      </c>
      <c r="J292" s="2">
        <v>141</v>
      </c>
      <c r="K292" s="2">
        <v>0</v>
      </c>
      <c r="L292" s="6">
        <v>141</v>
      </c>
      <c r="M292" s="2">
        <v>50</v>
      </c>
      <c r="N292" s="2">
        <v>32</v>
      </c>
      <c r="O292" s="6">
        <v>82</v>
      </c>
      <c r="P292" s="2">
        <v>191</v>
      </c>
      <c r="Q292" s="2">
        <v>32</v>
      </c>
      <c r="R292" s="6">
        <v>223</v>
      </c>
    </row>
    <row r="293" spans="1:18" ht="39.75" customHeight="1" thickTop="1" thickBot="1">
      <c r="A293" s="61"/>
      <c r="B293" s="6" t="s">
        <v>229</v>
      </c>
      <c r="C293" s="2">
        <v>2</v>
      </c>
      <c r="D293" s="2">
        <v>1</v>
      </c>
      <c r="E293" s="2">
        <v>1</v>
      </c>
      <c r="F293" s="2">
        <v>0</v>
      </c>
      <c r="G293" s="2">
        <v>0</v>
      </c>
      <c r="H293" s="2">
        <v>0</v>
      </c>
      <c r="I293" s="2">
        <v>2</v>
      </c>
      <c r="J293" s="2">
        <v>172</v>
      </c>
      <c r="K293" s="2">
        <v>0</v>
      </c>
      <c r="L293" s="6">
        <v>172</v>
      </c>
      <c r="M293" s="2">
        <v>24</v>
      </c>
      <c r="N293" s="2">
        <v>6</v>
      </c>
      <c r="O293" s="6">
        <v>30</v>
      </c>
      <c r="P293" s="2">
        <v>196</v>
      </c>
      <c r="Q293" s="2">
        <v>6</v>
      </c>
      <c r="R293" s="6">
        <v>202</v>
      </c>
    </row>
    <row r="294" spans="1:18" ht="39.75" customHeight="1" thickTop="1" thickBot="1">
      <c r="A294" s="62"/>
      <c r="B294" s="6" t="s">
        <v>230</v>
      </c>
      <c r="C294" s="2">
        <v>2</v>
      </c>
      <c r="D294" s="2">
        <v>1</v>
      </c>
      <c r="E294" s="2">
        <v>1</v>
      </c>
      <c r="F294" s="2">
        <v>0</v>
      </c>
      <c r="G294" s="2">
        <v>0</v>
      </c>
      <c r="H294" s="2">
        <v>0</v>
      </c>
      <c r="I294" s="2">
        <v>2</v>
      </c>
      <c r="J294" s="2">
        <v>72</v>
      </c>
      <c r="K294" s="2">
        <v>0</v>
      </c>
      <c r="L294" s="6">
        <v>72</v>
      </c>
      <c r="M294" s="2">
        <v>104</v>
      </c>
      <c r="N294" s="2">
        <v>38</v>
      </c>
      <c r="O294" s="6">
        <v>142</v>
      </c>
      <c r="P294" s="2">
        <v>176</v>
      </c>
      <c r="Q294" s="2">
        <v>38</v>
      </c>
      <c r="R294" s="6">
        <v>214</v>
      </c>
    </row>
    <row r="295" spans="1:18" ht="48" customHeight="1" thickBot="1">
      <c r="A295" s="6" t="s">
        <v>2</v>
      </c>
      <c r="B295" s="6">
        <f>COUNTA(B279:B294)</f>
        <v>16</v>
      </c>
      <c r="C295" s="6">
        <f>SUM(C279:C294)</f>
        <v>69</v>
      </c>
      <c r="D295" s="6">
        <f t="shared" ref="D295:R295" si="23">SUM(D279:D294)</f>
        <v>42</v>
      </c>
      <c r="E295" s="6">
        <f t="shared" si="23"/>
        <v>21</v>
      </c>
      <c r="F295" s="6">
        <f t="shared" si="23"/>
        <v>4</v>
      </c>
      <c r="G295" s="6">
        <f t="shared" si="23"/>
        <v>2</v>
      </c>
      <c r="H295" s="6">
        <f t="shared" si="23"/>
        <v>6</v>
      </c>
      <c r="I295" s="6">
        <f t="shared" si="23"/>
        <v>63</v>
      </c>
      <c r="J295" s="6">
        <f t="shared" si="23"/>
        <v>5370</v>
      </c>
      <c r="K295" s="6">
        <f t="shared" si="23"/>
        <v>844</v>
      </c>
      <c r="L295" s="6">
        <f t="shared" si="23"/>
        <v>6214</v>
      </c>
      <c r="M295" s="6">
        <f t="shared" si="23"/>
        <v>5066</v>
      </c>
      <c r="N295" s="6">
        <f t="shared" si="23"/>
        <v>2590</v>
      </c>
      <c r="O295" s="6">
        <f t="shared" si="23"/>
        <v>7656</v>
      </c>
      <c r="P295" s="6">
        <f t="shared" si="23"/>
        <v>10436</v>
      </c>
      <c r="Q295" s="6">
        <f t="shared" si="23"/>
        <v>3434</v>
      </c>
      <c r="R295" s="6">
        <f t="shared" si="23"/>
        <v>13870</v>
      </c>
    </row>
    <row r="296" spans="1:18" ht="114" customHeight="1" thickTop="1" thickBot="1">
      <c r="A296" s="35" t="s">
        <v>331</v>
      </c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</row>
    <row r="297" spans="1:18" ht="25.5" customHeight="1">
      <c r="A297" s="37" t="s">
        <v>0</v>
      </c>
      <c r="B297" s="37" t="s">
        <v>54</v>
      </c>
      <c r="C297" s="39" t="s">
        <v>293</v>
      </c>
      <c r="D297" s="42" t="s">
        <v>283</v>
      </c>
      <c r="E297" s="43"/>
      <c r="F297" s="42" t="s">
        <v>286</v>
      </c>
      <c r="G297" s="46"/>
      <c r="H297" s="48" t="s">
        <v>282</v>
      </c>
      <c r="I297" s="49"/>
      <c r="J297" s="48" t="s">
        <v>277</v>
      </c>
      <c r="K297" s="54"/>
      <c r="L297" s="49"/>
      <c r="M297" s="48" t="s">
        <v>278</v>
      </c>
      <c r="N297" s="54"/>
      <c r="O297" s="49"/>
      <c r="P297" s="48" t="s">
        <v>279</v>
      </c>
      <c r="Q297" s="54"/>
      <c r="R297" s="49"/>
    </row>
    <row r="298" spans="1:18" ht="25.5" customHeight="1">
      <c r="A298" s="37"/>
      <c r="B298" s="37"/>
      <c r="C298" s="40"/>
      <c r="D298" s="44"/>
      <c r="E298" s="45"/>
      <c r="F298" s="44"/>
      <c r="G298" s="47"/>
      <c r="H298" s="50"/>
      <c r="I298" s="51"/>
      <c r="J298" s="50"/>
      <c r="K298" s="55"/>
      <c r="L298" s="51"/>
      <c r="M298" s="50"/>
      <c r="N298" s="55"/>
      <c r="O298" s="51"/>
      <c r="P298" s="50"/>
      <c r="Q298" s="55"/>
      <c r="R298" s="51"/>
    </row>
    <row r="299" spans="1:18" ht="26.25" customHeight="1" thickBot="1">
      <c r="A299" s="38"/>
      <c r="B299" s="38"/>
      <c r="C299" s="40"/>
      <c r="D299" s="44"/>
      <c r="E299" s="45"/>
      <c r="F299" s="44"/>
      <c r="G299" s="47"/>
      <c r="H299" s="52"/>
      <c r="I299" s="53"/>
      <c r="J299" s="52"/>
      <c r="K299" s="56"/>
      <c r="L299" s="53"/>
      <c r="M299" s="52"/>
      <c r="N299" s="56"/>
      <c r="O299" s="53"/>
      <c r="P299" s="52"/>
      <c r="Q299" s="56"/>
      <c r="R299" s="53"/>
    </row>
    <row r="300" spans="1:18" ht="51.75" thickBot="1">
      <c r="A300" s="37"/>
      <c r="B300" s="37"/>
      <c r="C300" s="41"/>
      <c r="D300" s="7" t="s">
        <v>284</v>
      </c>
      <c r="E300" s="7" t="s">
        <v>285</v>
      </c>
      <c r="F300" s="7" t="s">
        <v>284</v>
      </c>
      <c r="G300" s="7" t="s">
        <v>285</v>
      </c>
      <c r="H300" s="5" t="s">
        <v>274</v>
      </c>
      <c r="I300" s="5" t="s">
        <v>275</v>
      </c>
      <c r="J300" s="6" t="s">
        <v>1</v>
      </c>
      <c r="K300" s="6" t="s">
        <v>276</v>
      </c>
      <c r="L300" s="6" t="s">
        <v>280</v>
      </c>
      <c r="M300" s="6" t="s">
        <v>1</v>
      </c>
      <c r="N300" s="6" t="s">
        <v>276</v>
      </c>
      <c r="O300" s="6" t="s">
        <v>280</v>
      </c>
      <c r="P300" s="6" t="s">
        <v>1</v>
      </c>
      <c r="Q300" s="6" t="s">
        <v>276</v>
      </c>
      <c r="R300" s="6" t="s">
        <v>280</v>
      </c>
    </row>
    <row r="301" spans="1:18" ht="39.75" customHeight="1" thickTop="1" thickBot="1">
      <c r="A301" s="57" t="s">
        <v>12</v>
      </c>
      <c r="B301" s="6" t="s">
        <v>158</v>
      </c>
      <c r="C301" s="2">
        <v>20</v>
      </c>
      <c r="D301" s="2">
        <v>11</v>
      </c>
      <c r="E301" s="2">
        <v>5</v>
      </c>
      <c r="F301" s="2">
        <v>4</v>
      </c>
      <c r="G301" s="2">
        <v>0</v>
      </c>
      <c r="H301" s="2">
        <v>4</v>
      </c>
      <c r="I301" s="2">
        <v>16</v>
      </c>
      <c r="J301" s="2">
        <v>731</v>
      </c>
      <c r="K301" s="2">
        <v>56</v>
      </c>
      <c r="L301" s="6">
        <v>787</v>
      </c>
      <c r="M301" s="2">
        <v>1829</v>
      </c>
      <c r="N301" s="2">
        <v>952</v>
      </c>
      <c r="O301" s="6">
        <v>2781</v>
      </c>
      <c r="P301" s="2">
        <v>2560</v>
      </c>
      <c r="Q301" s="2">
        <v>1008</v>
      </c>
      <c r="R301" s="6">
        <v>3568</v>
      </c>
    </row>
    <row r="302" spans="1:18" ht="39.75" customHeight="1" thickTop="1" thickBot="1">
      <c r="A302" s="58"/>
      <c r="B302" s="6" t="s">
        <v>159</v>
      </c>
      <c r="C302" s="2">
        <v>11</v>
      </c>
      <c r="D302" s="2">
        <v>6</v>
      </c>
      <c r="E302" s="2">
        <v>0</v>
      </c>
      <c r="F302" s="2">
        <v>4</v>
      </c>
      <c r="G302" s="2">
        <v>1</v>
      </c>
      <c r="H302" s="2">
        <v>5</v>
      </c>
      <c r="I302" s="2">
        <v>6</v>
      </c>
      <c r="J302" s="2">
        <v>0</v>
      </c>
      <c r="K302" s="2">
        <v>263</v>
      </c>
      <c r="L302" s="6">
        <v>263</v>
      </c>
      <c r="M302" s="2">
        <v>410</v>
      </c>
      <c r="N302" s="2">
        <v>168</v>
      </c>
      <c r="O302" s="6">
        <v>578</v>
      </c>
      <c r="P302" s="2">
        <v>410</v>
      </c>
      <c r="Q302" s="2">
        <v>431</v>
      </c>
      <c r="R302" s="6">
        <v>841</v>
      </c>
    </row>
    <row r="303" spans="1:18" ht="39.75" customHeight="1" thickTop="1" thickBot="1">
      <c r="A303" s="58"/>
      <c r="B303" s="6" t="s">
        <v>51</v>
      </c>
      <c r="C303" s="2">
        <v>5</v>
      </c>
      <c r="D303" s="2">
        <v>5</v>
      </c>
      <c r="E303" s="2">
        <v>0</v>
      </c>
      <c r="F303" s="2">
        <v>0</v>
      </c>
      <c r="G303" s="2">
        <v>0</v>
      </c>
      <c r="H303" s="2">
        <v>0</v>
      </c>
      <c r="I303" s="2">
        <v>5</v>
      </c>
      <c r="J303" s="2">
        <v>240</v>
      </c>
      <c r="K303" s="2">
        <v>60</v>
      </c>
      <c r="L303" s="6">
        <v>300</v>
      </c>
      <c r="M303" s="2">
        <v>190</v>
      </c>
      <c r="N303" s="2">
        <v>64</v>
      </c>
      <c r="O303" s="6">
        <v>254</v>
      </c>
      <c r="P303" s="2">
        <v>430</v>
      </c>
      <c r="Q303" s="2">
        <v>124</v>
      </c>
      <c r="R303" s="6">
        <v>554</v>
      </c>
    </row>
    <row r="304" spans="1:18" ht="39.75" customHeight="1" thickTop="1" thickBot="1">
      <c r="A304" s="58"/>
      <c r="B304" s="6" t="s">
        <v>46</v>
      </c>
      <c r="C304" s="2">
        <v>3</v>
      </c>
      <c r="D304" s="2">
        <v>1</v>
      </c>
      <c r="E304" s="2">
        <v>1</v>
      </c>
      <c r="F304" s="2">
        <v>1</v>
      </c>
      <c r="G304" s="2">
        <v>0</v>
      </c>
      <c r="H304" s="2">
        <v>1</v>
      </c>
      <c r="I304" s="2">
        <v>2</v>
      </c>
      <c r="J304" s="2">
        <v>0</v>
      </c>
      <c r="K304" s="2">
        <v>0</v>
      </c>
      <c r="L304" s="6">
        <v>0</v>
      </c>
      <c r="M304" s="2">
        <v>64</v>
      </c>
      <c r="N304" s="2">
        <v>70</v>
      </c>
      <c r="O304" s="6">
        <v>134</v>
      </c>
      <c r="P304" s="2">
        <v>64</v>
      </c>
      <c r="Q304" s="2">
        <v>70</v>
      </c>
      <c r="R304" s="6">
        <v>134</v>
      </c>
    </row>
    <row r="305" spans="1:18" ht="39.75" customHeight="1" thickTop="1" thickBot="1">
      <c r="A305" s="58"/>
      <c r="B305" s="6" t="s">
        <v>49</v>
      </c>
      <c r="C305" s="2">
        <v>6</v>
      </c>
      <c r="D305" s="2">
        <v>5</v>
      </c>
      <c r="E305" s="2">
        <v>0</v>
      </c>
      <c r="F305" s="2">
        <v>0</v>
      </c>
      <c r="G305" s="2">
        <v>1</v>
      </c>
      <c r="H305" s="2">
        <v>1</v>
      </c>
      <c r="I305" s="2">
        <v>5</v>
      </c>
      <c r="J305" s="2">
        <v>0</v>
      </c>
      <c r="K305" s="2">
        <v>192</v>
      </c>
      <c r="L305" s="6">
        <v>192</v>
      </c>
      <c r="M305" s="2">
        <v>218</v>
      </c>
      <c r="N305" s="2">
        <v>161</v>
      </c>
      <c r="O305" s="6">
        <v>379</v>
      </c>
      <c r="P305" s="2">
        <v>218</v>
      </c>
      <c r="Q305" s="2">
        <v>353</v>
      </c>
      <c r="R305" s="6">
        <v>571</v>
      </c>
    </row>
    <row r="306" spans="1:18" ht="39.75" customHeight="1" thickTop="1" thickBot="1">
      <c r="A306" s="58"/>
      <c r="B306" s="6" t="s">
        <v>47</v>
      </c>
      <c r="C306" s="2">
        <v>4</v>
      </c>
      <c r="D306" s="2">
        <v>2</v>
      </c>
      <c r="E306" s="2">
        <v>0</v>
      </c>
      <c r="F306" s="2">
        <v>2</v>
      </c>
      <c r="G306" s="2">
        <v>0</v>
      </c>
      <c r="H306" s="2">
        <v>2</v>
      </c>
      <c r="I306" s="2">
        <v>2</v>
      </c>
      <c r="J306" s="2">
        <v>0</v>
      </c>
      <c r="K306" s="2">
        <v>63</v>
      </c>
      <c r="L306" s="6">
        <v>63</v>
      </c>
      <c r="M306" s="2">
        <v>62</v>
      </c>
      <c r="N306" s="2">
        <v>68</v>
      </c>
      <c r="O306" s="6">
        <v>130</v>
      </c>
      <c r="P306" s="2">
        <v>62</v>
      </c>
      <c r="Q306" s="2">
        <v>131</v>
      </c>
      <c r="R306" s="6">
        <v>193</v>
      </c>
    </row>
    <row r="307" spans="1:18" ht="39.75" customHeight="1" thickTop="1" thickBot="1">
      <c r="A307" s="58"/>
      <c r="B307" s="6" t="s">
        <v>48</v>
      </c>
      <c r="C307" s="2">
        <v>1</v>
      </c>
      <c r="D307" s="2">
        <v>1</v>
      </c>
      <c r="E307" s="2">
        <v>0</v>
      </c>
      <c r="F307" s="2">
        <v>0</v>
      </c>
      <c r="G307" s="2">
        <v>0</v>
      </c>
      <c r="H307" s="2">
        <v>0</v>
      </c>
      <c r="I307" s="2">
        <v>1</v>
      </c>
      <c r="J307" s="2">
        <v>120</v>
      </c>
      <c r="K307" s="2">
        <v>0</v>
      </c>
      <c r="L307" s="6">
        <v>120</v>
      </c>
      <c r="M307" s="2">
        <v>0</v>
      </c>
      <c r="N307" s="2">
        <v>0</v>
      </c>
      <c r="O307" s="6">
        <v>0</v>
      </c>
      <c r="P307" s="2">
        <v>120</v>
      </c>
      <c r="Q307" s="2">
        <v>0</v>
      </c>
      <c r="R307" s="6">
        <v>120</v>
      </c>
    </row>
    <row r="308" spans="1:18" ht="39.75" customHeight="1" thickTop="1" thickBot="1">
      <c r="A308" s="58"/>
      <c r="B308" s="6" t="s">
        <v>160</v>
      </c>
      <c r="C308" s="2">
        <v>2</v>
      </c>
      <c r="D308" s="2">
        <v>2</v>
      </c>
      <c r="E308" s="2">
        <v>0</v>
      </c>
      <c r="F308" s="2">
        <v>0</v>
      </c>
      <c r="G308" s="2">
        <v>0</v>
      </c>
      <c r="H308" s="2">
        <v>0</v>
      </c>
      <c r="I308" s="2">
        <v>2</v>
      </c>
      <c r="J308" s="2">
        <v>116</v>
      </c>
      <c r="K308" s="2">
        <v>0</v>
      </c>
      <c r="L308" s="6">
        <v>116</v>
      </c>
      <c r="M308" s="2">
        <v>28</v>
      </c>
      <c r="N308" s="2">
        <v>12</v>
      </c>
      <c r="O308" s="6">
        <v>40</v>
      </c>
      <c r="P308" s="2">
        <v>144</v>
      </c>
      <c r="Q308" s="2">
        <v>12</v>
      </c>
      <c r="R308" s="6">
        <v>156</v>
      </c>
    </row>
    <row r="309" spans="1:18" ht="39.75" customHeight="1" thickTop="1" thickBot="1">
      <c r="A309" s="58"/>
      <c r="B309" s="6" t="s">
        <v>53</v>
      </c>
      <c r="C309" s="2">
        <v>7</v>
      </c>
      <c r="D309" s="2">
        <v>4</v>
      </c>
      <c r="E309" s="2">
        <v>3</v>
      </c>
      <c r="F309" s="2">
        <v>0</v>
      </c>
      <c r="G309" s="2">
        <v>0</v>
      </c>
      <c r="H309" s="2">
        <v>0</v>
      </c>
      <c r="I309" s="2">
        <v>7</v>
      </c>
      <c r="J309" s="2">
        <v>225</v>
      </c>
      <c r="K309" s="2">
        <v>20</v>
      </c>
      <c r="L309" s="6">
        <v>245</v>
      </c>
      <c r="M309" s="2">
        <v>361</v>
      </c>
      <c r="N309" s="2">
        <v>69</v>
      </c>
      <c r="O309" s="6">
        <v>430</v>
      </c>
      <c r="P309" s="2">
        <v>586</v>
      </c>
      <c r="Q309" s="2">
        <v>89</v>
      </c>
      <c r="R309" s="6">
        <v>675</v>
      </c>
    </row>
    <row r="310" spans="1:18" ht="39.75" customHeight="1" thickTop="1" thickBot="1">
      <c r="A310" s="58"/>
      <c r="B310" s="6" t="s">
        <v>50</v>
      </c>
      <c r="C310" s="2">
        <v>4</v>
      </c>
      <c r="D310" s="2">
        <v>3</v>
      </c>
      <c r="E310" s="2">
        <v>1</v>
      </c>
      <c r="F310" s="2">
        <v>0</v>
      </c>
      <c r="G310" s="2">
        <v>0</v>
      </c>
      <c r="H310" s="2">
        <v>0</v>
      </c>
      <c r="I310" s="2">
        <v>4</v>
      </c>
      <c r="J310" s="2">
        <v>80</v>
      </c>
      <c r="K310" s="2">
        <v>20</v>
      </c>
      <c r="L310" s="6">
        <v>100</v>
      </c>
      <c r="M310" s="2">
        <v>42</v>
      </c>
      <c r="N310" s="2">
        <v>60</v>
      </c>
      <c r="O310" s="6">
        <v>102</v>
      </c>
      <c r="P310" s="2">
        <v>122</v>
      </c>
      <c r="Q310" s="2">
        <v>80</v>
      </c>
      <c r="R310" s="6">
        <v>202</v>
      </c>
    </row>
    <row r="311" spans="1:18" ht="39.75" customHeight="1" thickTop="1" thickBot="1">
      <c r="A311" s="58"/>
      <c r="B311" s="6" t="s">
        <v>52</v>
      </c>
      <c r="C311" s="2">
        <v>1</v>
      </c>
      <c r="D311" s="2">
        <v>1</v>
      </c>
      <c r="E311" s="2">
        <v>0</v>
      </c>
      <c r="F311" s="2">
        <v>0</v>
      </c>
      <c r="G311" s="2">
        <v>0</v>
      </c>
      <c r="H311" s="2">
        <v>0</v>
      </c>
      <c r="I311" s="2">
        <v>1</v>
      </c>
      <c r="J311" s="2">
        <v>100</v>
      </c>
      <c r="K311" s="2">
        <v>0</v>
      </c>
      <c r="L311" s="6">
        <v>100</v>
      </c>
      <c r="M311" s="2">
        <v>42</v>
      </c>
      <c r="N311" s="2">
        <v>20</v>
      </c>
      <c r="O311" s="6">
        <v>62</v>
      </c>
      <c r="P311" s="2">
        <v>142</v>
      </c>
      <c r="Q311" s="2">
        <v>20</v>
      </c>
      <c r="R311" s="6">
        <v>162</v>
      </c>
    </row>
    <row r="312" spans="1:18" ht="39.75" customHeight="1" thickTop="1" thickBot="1">
      <c r="A312" s="58"/>
      <c r="B312" s="6" t="s">
        <v>305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6">
        <v>0</v>
      </c>
      <c r="M312" s="2">
        <v>0</v>
      </c>
      <c r="N312" s="2">
        <v>0</v>
      </c>
      <c r="O312" s="6">
        <v>0</v>
      </c>
      <c r="P312" s="2">
        <v>0</v>
      </c>
      <c r="Q312" s="2">
        <v>0</v>
      </c>
      <c r="R312" s="6">
        <v>0</v>
      </c>
    </row>
    <row r="313" spans="1:18" ht="39.75" customHeight="1" thickTop="1" thickBot="1">
      <c r="A313" s="59"/>
      <c r="B313" s="6" t="s">
        <v>313</v>
      </c>
      <c r="C313" s="2">
        <v>1</v>
      </c>
      <c r="D313" s="2">
        <v>1</v>
      </c>
      <c r="E313" s="2">
        <v>0</v>
      </c>
      <c r="F313" s="2">
        <v>0</v>
      </c>
      <c r="G313" s="2">
        <v>0</v>
      </c>
      <c r="H313" s="2">
        <v>0</v>
      </c>
      <c r="I313" s="2">
        <v>1</v>
      </c>
      <c r="J313" s="2">
        <v>0</v>
      </c>
      <c r="K313" s="2">
        <v>0</v>
      </c>
      <c r="L313" s="6">
        <v>0</v>
      </c>
      <c r="M313" s="2">
        <v>40</v>
      </c>
      <c r="N313" s="2">
        <v>12</v>
      </c>
      <c r="O313" s="6">
        <v>52</v>
      </c>
      <c r="P313" s="2">
        <v>40</v>
      </c>
      <c r="Q313" s="2">
        <v>12</v>
      </c>
      <c r="R313" s="6">
        <v>52</v>
      </c>
    </row>
    <row r="314" spans="1:18" ht="39" customHeight="1" thickBot="1">
      <c r="A314" s="6" t="s">
        <v>2</v>
      </c>
      <c r="B314" s="6">
        <f>COUNTA(B301:B313)</f>
        <v>13</v>
      </c>
      <c r="C314" s="6">
        <f t="shared" ref="C314:Q314" si="24">SUM(C301:C313)</f>
        <v>65</v>
      </c>
      <c r="D314" s="6">
        <f t="shared" si="24"/>
        <v>42</v>
      </c>
      <c r="E314" s="6">
        <f t="shared" si="24"/>
        <v>10</v>
      </c>
      <c r="F314" s="6">
        <f t="shared" si="24"/>
        <v>11</v>
      </c>
      <c r="G314" s="6">
        <f t="shared" si="24"/>
        <v>2</v>
      </c>
      <c r="H314" s="6">
        <f t="shared" si="24"/>
        <v>13</v>
      </c>
      <c r="I314" s="6">
        <f t="shared" si="24"/>
        <v>52</v>
      </c>
      <c r="J314" s="6">
        <f t="shared" si="24"/>
        <v>1612</v>
      </c>
      <c r="K314" s="6">
        <f t="shared" si="24"/>
        <v>674</v>
      </c>
      <c r="L314" s="6">
        <f t="shared" si="24"/>
        <v>2286</v>
      </c>
      <c r="M314" s="6">
        <f t="shared" si="24"/>
        <v>3286</v>
      </c>
      <c r="N314" s="6">
        <f t="shared" si="24"/>
        <v>1656</v>
      </c>
      <c r="O314" s="6">
        <f t="shared" si="24"/>
        <v>4942</v>
      </c>
      <c r="P314" s="6">
        <f t="shared" si="24"/>
        <v>4898</v>
      </c>
      <c r="Q314" s="6">
        <f t="shared" si="24"/>
        <v>2330</v>
      </c>
      <c r="R314" s="6">
        <f>SUM(R301:R313)</f>
        <v>7228</v>
      </c>
    </row>
    <row r="315" spans="1:18" ht="114" customHeight="1" thickTop="1" thickBot="1">
      <c r="A315" s="35" t="s">
        <v>332</v>
      </c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</row>
    <row r="316" spans="1:18" ht="25.5" customHeight="1">
      <c r="A316" s="37" t="s">
        <v>0</v>
      </c>
      <c r="B316" s="37" t="s">
        <v>54</v>
      </c>
      <c r="C316" s="39" t="s">
        <v>293</v>
      </c>
      <c r="D316" s="42" t="s">
        <v>283</v>
      </c>
      <c r="E316" s="43"/>
      <c r="F316" s="42" t="s">
        <v>286</v>
      </c>
      <c r="G316" s="46"/>
      <c r="H316" s="48" t="s">
        <v>282</v>
      </c>
      <c r="I316" s="49"/>
      <c r="J316" s="48" t="s">
        <v>277</v>
      </c>
      <c r="K316" s="54"/>
      <c r="L316" s="49"/>
      <c r="M316" s="48" t="s">
        <v>278</v>
      </c>
      <c r="N316" s="54"/>
      <c r="O316" s="49"/>
      <c r="P316" s="48" t="s">
        <v>279</v>
      </c>
      <c r="Q316" s="54"/>
      <c r="R316" s="49"/>
    </row>
    <row r="317" spans="1:18" ht="25.5" customHeight="1">
      <c r="A317" s="37"/>
      <c r="B317" s="37"/>
      <c r="C317" s="40"/>
      <c r="D317" s="44"/>
      <c r="E317" s="45"/>
      <c r="F317" s="44"/>
      <c r="G317" s="47"/>
      <c r="H317" s="50"/>
      <c r="I317" s="51"/>
      <c r="J317" s="50"/>
      <c r="K317" s="55"/>
      <c r="L317" s="51"/>
      <c r="M317" s="50"/>
      <c r="N317" s="55"/>
      <c r="O317" s="51"/>
      <c r="P317" s="50"/>
      <c r="Q317" s="55"/>
      <c r="R317" s="51"/>
    </row>
    <row r="318" spans="1:18" ht="26.25" customHeight="1" thickBot="1">
      <c r="A318" s="38"/>
      <c r="B318" s="38"/>
      <c r="C318" s="40"/>
      <c r="D318" s="44"/>
      <c r="E318" s="45"/>
      <c r="F318" s="44"/>
      <c r="G318" s="47"/>
      <c r="H318" s="52"/>
      <c r="I318" s="53"/>
      <c r="J318" s="52"/>
      <c r="K318" s="56"/>
      <c r="L318" s="53"/>
      <c r="M318" s="52"/>
      <c r="N318" s="56"/>
      <c r="O318" s="53"/>
      <c r="P318" s="52"/>
      <c r="Q318" s="56"/>
      <c r="R318" s="53"/>
    </row>
    <row r="319" spans="1:18" ht="76.5" customHeight="1" thickBot="1">
      <c r="A319" s="37"/>
      <c r="B319" s="37"/>
      <c r="C319" s="41"/>
      <c r="D319" s="7" t="s">
        <v>284</v>
      </c>
      <c r="E319" s="7" t="s">
        <v>285</v>
      </c>
      <c r="F319" s="7" t="s">
        <v>284</v>
      </c>
      <c r="G319" s="7" t="s">
        <v>285</v>
      </c>
      <c r="H319" s="5" t="s">
        <v>274</v>
      </c>
      <c r="I319" s="5" t="s">
        <v>275</v>
      </c>
      <c r="J319" s="6" t="s">
        <v>1</v>
      </c>
      <c r="K319" s="6" t="s">
        <v>276</v>
      </c>
      <c r="L319" s="6" t="s">
        <v>280</v>
      </c>
      <c r="M319" s="6" t="s">
        <v>1</v>
      </c>
      <c r="N319" s="6" t="s">
        <v>276</v>
      </c>
      <c r="O319" s="6" t="s">
        <v>280</v>
      </c>
      <c r="P319" s="6" t="s">
        <v>1</v>
      </c>
      <c r="Q319" s="6" t="s">
        <v>276</v>
      </c>
      <c r="R319" s="6" t="s">
        <v>280</v>
      </c>
    </row>
    <row r="320" spans="1:18" ht="47.25" customHeight="1" thickTop="1" thickBot="1">
      <c r="A320" s="60" t="s">
        <v>13</v>
      </c>
      <c r="B320" s="6" t="s">
        <v>172</v>
      </c>
      <c r="C320" s="2">
        <v>16</v>
      </c>
      <c r="D320" s="2">
        <v>11</v>
      </c>
      <c r="E320" s="2">
        <v>4</v>
      </c>
      <c r="F320" s="2">
        <v>0</v>
      </c>
      <c r="G320" s="2">
        <v>1</v>
      </c>
      <c r="H320" s="2">
        <v>1</v>
      </c>
      <c r="I320" s="2">
        <v>15</v>
      </c>
      <c r="J320" s="2">
        <v>388</v>
      </c>
      <c r="K320" s="2">
        <v>135</v>
      </c>
      <c r="L320" s="6">
        <v>523</v>
      </c>
      <c r="M320" s="2">
        <v>1047</v>
      </c>
      <c r="N320" s="2">
        <v>539</v>
      </c>
      <c r="O320" s="6">
        <v>1586</v>
      </c>
      <c r="P320" s="2">
        <v>1435</v>
      </c>
      <c r="Q320" s="2">
        <v>674</v>
      </c>
      <c r="R320" s="6">
        <v>2109</v>
      </c>
    </row>
    <row r="321" spans="1:18" ht="47.25" customHeight="1" thickTop="1" thickBot="1">
      <c r="A321" s="61"/>
      <c r="B321" s="6" t="s">
        <v>60</v>
      </c>
      <c r="C321" s="2">
        <v>5</v>
      </c>
      <c r="D321" s="2">
        <v>5</v>
      </c>
      <c r="E321" s="2">
        <v>0</v>
      </c>
      <c r="F321" s="2">
        <v>0</v>
      </c>
      <c r="G321" s="2">
        <v>0</v>
      </c>
      <c r="H321" s="2">
        <v>0</v>
      </c>
      <c r="I321" s="2">
        <v>5</v>
      </c>
      <c r="J321" s="2">
        <v>138</v>
      </c>
      <c r="K321" s="2">
        <v>0</v>
      </c>
      <c r="L321" s="6">
        <v>138</v>
      </c>
      <c r="M321" s="2">
        <v>52</v>
      </c>
      <c r="N321" s="2">
        <v>23</v>
      </c>
      <c r="O321" s="6">
        <v>75</v>
      </c>
      <c r="P321" s="2">
        <v>190</v>
      </c>
      <c r="Q321" s="2">
        <v>23</v>
      </c>
      <c r="R321" s="6">
        <v>213</v>
      </c>
    </row>
    <row r="322" spans="1:18" ht="47.25" customHeight="1" thickTop="1" thickBot="1">
      <c r="A322" s="61"/>
      <c r="B322" s="6" t="s">
        <v>173</v>
      </c>
      <c r="C322" s="2">
        <v>5</v>
      </c>
      <c r="D322" s="2">
        <v>5</v>
      </c>
      <c r="E322" s="2">
        <v>0</v>
      </c>
      <c r="F322" s="2">
        <v>0</v>
      </c>
      <c r="G322" s="2">
        <v>0</v>
      </c>
      <c r="H322" s="2">
        <v>0</v>
      </c>
      <c r="I322" s="2">
        <v>5</v>
      </c>
      <c r="J322" s="2">
        <v>141</v>
      </c>
      <c r="K322" s="2">
        <v>0</v>
      </c>
      <c r="L322" s="6">
        <v>141</v>
      </c>
      <c r="M322" s="2">
        <v>116</v>
      </c>
      <c r="N322" s="2">
        <v>52</v>
      </c>
      <c r="O322" s="6">
        <v>168</v>
      </c>
      <c r="P322" s="2">
        <v>257</v>
      </c>
      <c r="Q322" s="2">
        <v>52</v>
      </c>
      <c r="R322" s="6">
        <v>309</v>
      </c>
    </row>
    <row r="323" spans="1:18" ht="47.25" customHeight="1" thickTop="1" thickBot="1">
      <c r="A323" s="61"/>
      <c r="B323" s="6" t="s">
        <v>174</v>
      </c>
      <c r="C323" s="2">
        <v>10</v>
      </c>
      <c r="D323" s="2">
        <v>8</v>
      </c>
      <c r="E323" s="2">
        <v>1</v>
      </c>
      <c r="F323" s="2">
        <v>1</v>
      </c>
      <c r="G323" s="2">
        <v>0</v>
      </c>
      <c r="H323" s="2">
        <v>1</v>
      </c>
      <c r="I323" s="2">
        <v>9</v>
      </c>
      <c r="J323" s="2">
        <v>180</v>
      </c>
      <c r="K323" s="2">
        <v>61</v>
      </c>
      <c r="L323" s="6">
        <v>241</v>
      </c>
      <c r="M323" s="2">
        <v>161</v>
      </c>
      <c r="N323" s="2">
        <v>24</v>
      </c>
      <c r="O323" s="6">
        <v>185</v>
      </c>
      <c r="P323" s="2">
        <v>341</v>
      </c>
      <c r="Q323" s="2">
        <v>85</v>
      </c>
      <c r="R323" s="6">
        <v>426</v>
      </c>
    </row>
    <row r="324" spans="1:18" ht="47.25" customHeight="1" thickTop="1" thickBot="1">
      <c r="A324" s="61"/>
      <c r="B324" s="6" t="s">
        <v>302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6">
        <v>0</v>
      </c>
      <c r="M324" s="2">
        <v>0</v>
      </c>
      <c r="N324" s="2">
        <v>0</v>
      </c>
      <c r="O324" s="6">
        <v>0</v>
      </c>
      <c r="P324" s="2">
        <v>0</v>
      </c>
      <c r="Q324" s="2">
        <v>0</v>
      </c>
      <c r="R324" s="6">
        <v>0</v>
      </c>
    </row>
    <row r="325" spans="1:18" ht="47.25" customHeight="1" thickTop="1" thickBot="1">
      <c r="A325" s="61"/>
      <c r="B325" s="6" t="s">
        <v>175</v>
      </c>
      <c r="C325" s="2">
        <v>7</v>
      </c>
      <c r="D325" s="2">
        <v>5</v>
      </c>
      <c r="E325" s="2">
        <v>1</v>
      </c>
      <c r="F325" s="2">
        <v>1</v>
      </c>
      <c r="G325" s="2">
        <v>0</v>
      </c>
      <c r="H325" s="2">
        <v>1</v>
      </c>
      <c r="I325" s="2">
        <v>6</v>
      </c>
      <c r="J325" s="2">
        <v>180</v>
      </c>
      <c r="K325" s="2">
        <v>66</v>
      </c>
      <c r="L325" s="6">
        <v>246</v>
      </c>
      <c r="M325" s="2">
        <v>79</v>
      </c>
      <c r="N325" s="2">
        <v>19</v>
      </c>
      <c r="O325" s="6">
        <v>98</v>
      </c>
      <c r="P325" s="2">
        <v>259</v>
      </c>
      <c r="Q325" s="2">
        <v>85</v>
      </c>
      <c r="R325" s="6">
        <v>344</v>
      </c>
    </row>
    <row r="326" spans="1:18" ht="47.25" customHeight="1" thickTop="1" thickBot="1">
      <c r="A326" s="61"/>
      <c r="B326" s="6" t="s">
        <v>176</v>
      </c>
      <c r="C326" s="2">
        <v>5</v>
      </c>
      <c r="D326" s="2">
        <v>3</v>
      </c>
      <c r="E326" s="2">
        <v>1</v>
      </c>
      <c r="F326" s="2">
        <v>1</v>
      </c>
      <c r="G326" s="2">
        <v>0</v>
      </c>
      <c r="H326" s="2">
        <v>1</v>
      </c>
      <c r="I326" s="2">
        <v>4</v>
      </c>
      <c r="J326" s="2">
        <v>120</v>
      </c>
      <c r="K326" s="2">
        <v>38</v>
      </c>
      <c r="L326" s="6">
        <v>158</v>
      </c>
      <c r="M326" s="2">
        <v>43</v>
      </c>
      <c r="N326" s="2">
        <v>32</v>
      </c>
      <c r="O326" s="6">
        <v>75</v>
      </c>
      <c r="P326" s="2">
        <v>163</v>
      </c>
      <c r="Q326" s="2">
        <v>70</v>
      </c>
      <c r="R326" s="6">
        <v>233</v>
      </c>
    </row>
    <row r="327" spans="1:18" ht="47.25" customHeight="1" thickTop="1" thickBot="1">
      <c r="A327" s="61"/>
      <c r="B327" s="6" t="s">
        <v>177</v>
      </c>
      <c r="C327" s="2">
        <v>1</v>
      </c>
      <c r="D327" s="2">
        <v>1</v>
      </c>
      <c r="E327" s="2">
        <v>0</v>
      </c>
      <c r="F327" s="2">
        <v>0</v>
      </c>
      <c r="G327" s="2">
        <v>0</v>
      </c>
      <c r="H327" s="2">
        <v>0</v>
      </c>
      <c r="I327" s="2">
        <v>1</v>
      </c>
      <c r="J327" s="2">
        <v>100</v>
      </c>
      <c r="K327" s="2">
        <v>0</v>
      </c>
      <c r="L327" s="6">
        <v>100</v>
      </c>
      <c r="M327" s="2">
        <v>0</v>
      </c>
      <c r="N327" s="2">
        <v>0</v>
      </c>
      <c r="O327" s="6">
        <v>0</v>
      </c>
      <c r="P327" s="2">
        <v>100</v>
      </c>
      <c r="Q327" s="2">
        <v>0</v>
      </c>
      <c r="R327" s="6">
        <v>100</v>
      </c>
    </row>
    <row r="328" spans="1:18" ht="47.25" customHeight="1" thickTop="1" thickBot="1">
      <c r="A328" s="61"/>
      <c r="B328" s="6" t="s">
        <v>178</v>
      </c>
      <c r="C328" s="2">
        <v>2</v>
      </c>
      <c r="D328" s="2">
        <v>2</v>
      </c>
      <c r="E328" s="2">
        <v>0</v>
      </c>
      <c r="F328" s="2">
        <v>0</v>
      </c>
      <c r="G328" s="2">
        <v>0</v>
      </c>
      <c r="H328" s="2">
        <v>0</v>
      </c>
      <c r="I328" s="2">
        <v>2</v>
      </c>
      <c r="J328" s="2">
        <v>0</v>
      </c>
      <c r="K328" s="2">
        <v>0</v>
      </c>
      <c r="L328" s="6">
        <v>0</v>
      </c>
      <c r="M328" s="2">
        <v>172</v>
      </c>
      <c r="N328" s="2">
        <v>70</v>
      </c>
      <c r="O328" s="6">
        <v>242</v>
      </c>
      <c r="P328" s="2">
        <v>172</v>
      </c>
      <c r="Q328" s="2">
        <v>70</v>
      </c>
      <c r="R328" s="6">
        <v>242</v>
      </c>
    </row>
    <row r="329" spans="1:18" ht="47.25" customHeight="1" thickTop="1" thickBot="1">
      <c r="A329" s="61"/>
      <c r="B329" s="6" t="s">
        <v>179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6">
        <v>0</v>
      </c>
      <c r="M329" s="2">
        <v>0</v>
      </c>
      <c r="N329" s="2">
        <v>0</v>
      </c>
      <c r="O329" s="6">
        <v>0</v>
      </c>
      <c r="P329" s="2">
        <v>0</v>
      </c>
      <c r="Q329" s="2">
        <v>0</v>
      </c>
      <c r="R329" s="6">
        <v>0</v>
      </c>
    </row>
    <row r="330" spans="1:18" ht="47.25" customHeight="1" thickTop="1" thickBot="1">
      <c r="A330" s="61"/>
      <c r="B330" s="6" t="s">
        <v>180</v>
      </c>
      <c r="C330" s="2">
        <v>3</v>
      </c>
      <c r="D330" s="2">
        <v>2</v>
      </c>
      <c r="E330" s="2">
        <v>1</v>
      </c>
      <c r="F330" s="2">
        <v>0</v>
      </c>
      <c r="G330" s="2">
        <v>0</v>
      </c>
      <c r="H330" s="2">
        <v>0</v>
      </c>
      <c r="I330" s="2">
        <v>3</v>
      </c>
      <c r="J330" s="2">
        <v>120</v>
      </c>
      <c r="K330" s="2">
        <v>0</v>
      </c>
      <c r="L330" s="6">
        <v>120</v>
      </c>
      <c r="M330" s="2">
        <v>197</v>
      </c>
      <c r="N330" s="2">
        <v>206</v>
      </c>
      <c r="O330" s="6">
        <v>403</v>
      </c>
      <c r="P330" s="2">
        <v>317</v>
      </c>
      <c r="Q330" s="2">
        <v>206</v>
      </c>
      <c r="R330" s="6">
        <v>523</v>
      </c>
    </row>
    <row r="331" spans="1:18" ht="47.25" customHeight="1" thickTop="1" thickBot="1">
      <c r="A331" s="61"/>
      <c r="B331" s="6" t="s">
        <v>181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6">
        <v>0</v>
      </c>
      <c r="M331" s="2">
        <v>0</v>
      </c>
      <c r="N331" s="2">
        <v>0</v>
      </c>
      <c r="O331" s="6">
        <v>0</v>
      </c>
      <c r="P331" s="2">
        <v>0</v>
      </c>
      <c r="Q331" s="2">
        <v>0</v>
      </c>
      <c r="R331" s="6">
        <v>0</v>
      </c>
    </row>
    <row r="332" spans="1:18" ht="47.25" customHeight="1" thickTop="1" thickBot="1">
      <c r="A332" s="61"/>
      <c r="B332" s="6" t="s">
        <v>182</v>
      </c>
      <c r="C332" s="2">
        <v>1</v>
      </c>
      <c r="D332" s="2">
        <v>1</v>
      </c>
      <c r="E332" s="2">
        <v>0</v>
      </c>
      <c r="F332" s="2">
        <v>0</v>
      </c>
      <c r="G332" s="2">
        <v>0</v>
      </c>
      <c r="H332" s="2">
        <v>0</v>
      </c>
      <c r="I332" s="2">
        <v>1</v>
      </c>
      <c r="J332" s="2">
        <v>0</v>
      </c>
      <c r="K332" s="2">
        <v>0</v>
      </c>
      <c r="L332" s="6">
        <v>0</v>
      </c>
      <c r="M332" s="2">
        <v>0</v>
      </c>
      <c r="N332" s="2">
        <v>0</v>
      </c>
      <c r="O332" s="6">
        <v>0</v>
      </c>
      <c r="P332" s="2">
        <v>0</v>
      </c>
      <c r="Q332" s="2">
        <v>0</v>
      </c>
      <c r="R332" s="6">
        <v>0</v>
      </c>
    </row>
    <row r="333" spans="1:18" ht="41.25" customHeight="1" thickTop="1" thickBot="1">
      <c r="A333" s="6" t="s">
        <v>2</v>
      </c>
      <c r="B333" s="6">
        <f>COUNTA(B320:B332)</f>
        <v>13</v>
      </c>
      <c r="C333" s="6">
        <f>SUM(C320:C332)</f>
        <v>55</v>
      </c>
      <c r="D333" s="6">
        <f t="shared" ref="D333:R333" si="25">SUM(D320:D332)</f>
        <v>43</v>
      </c>
      <c r="E333" s="6">
        <f t="shared" si="25"/>
        <v>8</v>
      </c>
      <c r="F333" s="6">
        <f t="shared" si="25"/>
        <v>3</v>
      </c>
      <c r="G333" s="6">
        <f t="shared" si="25"/>
        <v>1</v>
      </c>
      <c r="H333" s="6">
        <f t="shared" si="25"/>
        <v>4</v>
      </c>
      <c r="I333" s="6">
        <f t="shared" si="25"/>
        <v>51</v>
      </c>
      <c r="J333" s="6">
        <f t="shared" si="25"/>
        <v>1367</v>
      </c>
      <c r="K333" s="6">
        <f t="shared" si="25"/>
        <v>300</v>
      </c>
      <c r="L333" s="6">
        <f t="shared" si="25"/>
        <v>1667</v>
      </c>
      <c r="M333" s="6">
        <f t="shared" si="25"/>
        <v>1867</v>
      </c>
      <c r="N333" s="6">
        <f t="shared" si="25"/>
        <v>965</v>
      </c>
      <c r="O333" s="6">
        <f t="shared" si="25"/>
        <v>2832</v>
      </c>
      <c r="P333" s="6">
        <f t="shared" si="25"/>
        <v>3234</v>
      </c>
      <c r="Q333" s="6">
        <f t="shared" si="25"/>
        <v>1265</v>
      </c>
      <c r="R333" s="6">
        <f t="shared" si="25"/>
        <v>4499</v>
      </c>
    </row>
    <row r="334" spans="1:18" ht="114" customHeight="1" thickTop="1" thickBot="1">
      <c r="A334" s="35" t="s">
        <v>333</v>
      </c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</row>
    <row r="335" spans="1:18" ht="25.5" customHeight="1">
      <c r="A335" s="37" t="s">
        <v>0</v>
      </c>
      <c r="B335" s="37" t="s">
        <v>54</v>
      </c>
      <c r="C335" s="39" t="s">
        <v>293</v>
      </c>
      <c r="D335" s="42" t="s">
        <v>283</v>
      </c>
      <c r="E335" s="43"/>
      <c r="F335" s="42" t="s">
        <v>286</v>
      </c>
      <c r="G335" s="46"/>
      <c r="H335" s="48" t="s">
        <v>282</v>
      </c>
      <c r="I335" s="49"/>
      <c r="J335" s="48" t="s">
        <v>277</v>
      </c>
      <c r="K335" s="54"/>
      <c r="L335" s="49"/>
      <c r="M335" s="48" t="s">
        <v>278</v>
      </c>
      <c r="N335" s="54"/>
      <c r="O335" s="49"/>
      <c r="P335" s="48" t="s">
        <v>279</v>
      </c>
      <c r="Q335" s="54"/>
      <c r="R335" s="49"/>
    </row>
    <row r="336" spans="1:18" ht="25.5" customHeight="1">
      <c r="A336" s="37"/>
      <c r="B336" s="37"/>
      <c r="C336" s="40"/>
      <c r="D336" s="44"/>
      <c r="E336" s="45"/>
      <c r="F336" s="44"/>
      <c r="G336" s="47"/>
      <c r="H336" s="50"/>
      <c r="I336" s="51"/>
      <c r="J336" s="50"/>
      <c r="K336" s="55"/>
      <c r="L336" s="51"/>
      <c r="M336" s="50"/>
      <c r="N336" s="55"/>
      <c r="O336" s="51"/>
      <c r="P336" s="50"/>
      <c r="Q336" s="55"/>
      <c r="R336" s="51"/>
    </row>
    <row r="337" spans="1:18" ht="26.25" customHeight="1" thickBot="1">
      <c r="A337" s="38"/>
      <c r="B337" s="38"/>
      <c r="C337" s="40"/>
      <c r="D337" s="44"/>
      <c r="E337" s="45"/>
      <c r="F337" s="44"/>
      <c r="G337" s="47"/>
      <c r="H337" s="52"/>
      <c r="I337" s="53"/>
      <c r="J337" s="52"/>
      <c r="K337" s="56"/>
      <c r="L337" s="53"/>
      <c r="M337" s="52"/>
      <c r="N337" s="56"/>
      <c r="O337" s="53"/>
      <c r="P337" s="52"/>
      <c r="Q337" s="56"/>
      <c r="R337" s="53"/>
    </row>
    <row r="338" spans="1:18" ht="51.75" thickBot="1">
      <c r="A338" s="37"/>
      <c r="B338" s="37"/>
      <c r="C338" s="41"/>
      <c r="D338" s="7" t="s">
        <v>284</v>
      </c>
      <c r="E338" s="7" t="s">
        <v>285</v>
      </c>
      <c r="F338" s="7" t="s">
        <v>284</v>
      </c>
      <c r="G338" s="7" t="s">
        <v>285</v>
      </c>
      <c r="H338" s="5" t="s">
        <v>274</v>
      </c>
      <c r="I338" s="5" t="s">
        <v>275</v>
      </c>
      <c r="J338" s="6" t="s">
        <v>1</v>
      </c>
      <c r="K338" s="6" t="s">
        <v>276</v>
      </c>
      <c r="L338" s="6" t="s">
        <v>280</v>
      </c>
      <c r="M338" s="6" t="s">
        <v>1</v>
      </c>
      <c r="N338" s="6" t="s">
        <v>276</v>
      </c>
      <c r="O338" s="6" t="s">
        <v>280</v>
      </c>
      <c r="P338" s="6" t="s">
        <v>1</v>
      </c>
      <c r="Q338" s="6" t="s">
        <v>276</v>
      </c>
      <c r="R338" s="6" t="s">
        <v>280</v>
      </c>
    </row>
    <row r="339" spans="1:18" ht="44.25" customHeight="1" thickTop="1" thickBot="1">
      <c r="A339" s="32" t="s">
        <v>37</v>
      </c>
      <c r="B339" s="6" t="s">
        <v>231</v>
      </c>
      <c r="C339" s="2">
        <v>14</v>
      </c>
      <c r="D339" s="2">
        <v>8</v>
      </c>
      <c r="E339" s="2">
        <v>5</v>
      </c>
      <c r="F339" s="2">
        <v>0</v>
      </c>
      <c r="G339" s="2">
        <v>1</v>
      </c>
      <c r="H339" s="2">
        <v>1</v>
      </c>
      <c r="I339" s="2">
        <v>13</v>
      </c>
      <c r="J339" s="2">
        <v>210</v>
      </c>
      <c r="K339" s="2">
        <v>167</v>
      </c>
      <c r="L339" s="6">
        <v>377</v>
      </c>
      <c r="M339" s="2">
        <v>772</v>
      </c>
      <c r="N339" s="2">
        <v>383</v>
      </c>
      <c r="O339" s="6">
        <v>1155</v>
      </c>
      <c r="P339" s="2">
        <v>982</v>
      </c>
      <c r="Q339" s="2">
        <v>550</v>
      </c>
      <c r="R339" s="6">
        <v>1532</v>
      </c>
    </row>
    <row r="340" spans="1:18" ht="44.25" customHeight="1" thickTop="1" thickBot="1">
      <c r="A340" s="33"/>
      <c r="B340" s="6" t="s">
        <v>40</v>
      </c>
      <c r="C340" s="2">
        <v>2</v>
      </c>
      <c r="D340" s="2">
        <v>1</v>
      </c>
      <c r="E340" s="2">
        <v>1</v>
      </c>
      <c r="F340" s="2">
        <v>0</v>
      </c>
      <c r="G340" s="2">
        <v>0</v>
      </c>
      <c r="H340" s="2">
        <v>0</v>
      </c>
      <c r="I340" s="2">
        <v>2</v>
      </c>
      <c r="J340" s="2">
        <v>102</v>
      </c>
      <c r="K340" s="2">
        <v>0</v>
      </c>
      <c r="L340" s="6">
        <v>102</v>
      </c>
      <c r="M340" s="2">
        <v>292</v>
      </c>
      <c r="N340" s="2">
        <v>87</v>
      </c>
      <c r="O340" s="6">
        <v>379</v>
      </c>
      <c r="P340" s="2">
        <v>394</v>
      </c>
      <c r="Q340" s="2">
        <v>87</v>
      </c>
      <c r="R340" s="6">
        <v>481</v>
      </c>
    </row>
    <row r="341" spans="1:18" ht="44.25" customHeight="1" thickTop="1" thickBot="1">
      <c r="A341" s="33"/>
      <c r="B341" s="6" t="s">
        <v>232</v>
      </c>
      <c r="C341" s="2">
        <v>12</v>
      </c>
      <c r="D341" s="2">
        <v>8</v>
      </c>
      <c r="E341" s="2">
        <v>3</v>
      </c>
      <c r="F341" s="2">
        <v>1</v>
      </c>
      <c r="G341" s="2">
        <v>0</v>
      </c>
      <c r="H341" s="2">
        <v>1</v>
      </c>
      <c r="I341" s="2">
        <v>11</v>
      </c>
      <c r="J341" s="2">
        <v>578</v>
      </c>
      <c r="K341" s="2">
        <v>0</v>
      </c>
      <c r="L341" s="6">
        <v>578</v>
      </c>
      <c r="M341" s="2">
        <v>236</v>
      </c>
      <c r="N341" s="2">
        <v>126</v>
      </c>
      <c r="O341" s="6">
        <v>362</v>
      </c>
      <c r="P341" s="2">
        <v>814</v>
      </c>
      <c r="Q341" s="2">
        <v>126</v>
      </c>
      <c r="R341" s="6">
        <v>940</v>
      </c>
    </row>
    <row r="342" spans="1:18" ht="44.25" customHeight="1" thickTop="1" thickBot="1">
      <c r="A342" s="33"/>
      <c r="B342" s="6" t="s">
        <v>233</v>
      </c>
      <c r="C342" s="2">
        <v>3</v>
      </c>
      <c r="D342" s="2">
        <v>2</v>
      </c>
      <c r="E342" s="2">
        <v>1</v>
      </c>
      <c r="F342" s="2">
        <v>0</v>
      </c>
      <c r="G342" s="2">
        <v>0</v>
      </c>
      <c r="H342" s="2">
        <v>0</v>
      </c>
      <c r="I342" s="2">
        <v>3</v>
      </c>
      <c r="J342" s="2">
        <v>258</v>
      </c>
      <c r="K342" s="2">
        <v>0</v>
      </c>
      <c r="L342" s="6">
        <v>258</v>
      </c>
      <c r="M342" s="2">
        <v>176</v>
      </c>
      <c r="N342" s="2">
        <v>97</v>
      </c>
      <c r="O342" s="6">
        <v>273</v>
      </c>
      <c r="P342" s="2">
        <v>434</v>
      </c>
      <c r="Q342" s="2">
        <v>97</v>
      </c>
      <c r="R342" s="6">
        <v>531</v>
      </c>
    </row>
    <row r="343" spans="1:18" ht="44.25" customHeight="1" thickTop="1" thickBot="1">
      <c r="A343" s="33"/>
      <c r="B343" s="6" t="s">
        <v>234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6">
        <v>0</v>
      </c>
      <c r="M343" s="2">
        <v>0</v>
      </c>
      <c r="N343" s="2">
        <v>0</v>
      </c>
      <c r="O343" s="6">
        <v>0</v>
      </c>
      <c r="P343" s="2">
        <v>0</v>
      </c>
      <c r="Q343" s="2">
        <v>0</v>
      </c>
      <c r="R343" s="6">
        <v>0</v>
      </c>
    </row>
    <row r="344" spans="1:18" ht="44.25" customHeight="1" thickTop="1" thickBot="1">
      <c r="A344" s="33"/>
      <c r="B344" s="6" t="s">
        <v>235</v>
      </c>
      <c r="C344" s="2">
        <v>4</v>
      </c>
      <c r="D344" s="2">
        <v>1</v>
      </c>
      <c r="E344" s="2">
        <v>3</v>
      </c>
      <c r="F344" s="2">
        <v>0</v>
      </c>
      <c r="G344" s="2">
        <v>0</v>
      </c>
      <c r="H344" s="2">
        <v>0</v>
      </c>
      <c r="I344" s="2">
        <v>4</v>
      </c>
      <c r="J344" s="2">
        <v>254</v>
      </c>
      <c r="K344" s="2">
        <v>0</v>
      </c>
      <c r="L344" s="6">
        <v>254</v>
      </c>
      <c r="M344" s="2">
        <v>247</v>
      </c>
      <c r="N344" s="2">
        <v>59</v>
      </c>
      <c r="O344" s="6">
        <v>306</v>
      </c>
      <c r="P344" s="2">
        <v>501</v>
      </c>
      <c r="Q344" s="2">
        <v>59</v>
      </c>
      <c r="R344" s="6">
        <v>560</v>
      </c>
    </row>
    <row r="345" spans="1:18" ht="44.25" customHeight="1" thickTop="1" thickBot="1">
      <c r="A345" s="33"/>
      <c r="B345" s="6" t="s">
        <v>236</v>
      </c>
      <c r="C345" s="2">
        <v>6</v>
      </c>
      <c r="D345" s="2">
        <v>5</v>
      </c>
      <c r="E345" s="2">
        <v>1</v>
      </c>
      <c r="F345" s="2">
        <v>0</v>
      </c>
      <c r="G345" s="2">
        <v>0</v>
      </c>
      <c r="H345" s="2">
        <v>0</v>
      </c>
      <c r="I345" s="2">
        <v>6</v>
      </c>
      <c r="J345" s="2">
        <v>267</v>
      </c>
      <c r="K345" s="2">
        <v>0</v>
      </c>
      <c r="L345" s="6">
        <v>267</v>
      </c>
      <c r="M345" s="2">
        <v>108</v>
      </c>
      <c r="N345" s="2">
        <v>62</v>
      </c>
      <c r="O345" s="6">
        <v>170</v>
      </c>
      <c r="P345" s="2">
        <v>375</v>
      </c>
      <c r="Q345" s="2">
        <v>62</v>
      </c>
      <c r="R345" s="6">
        <v>437</v>
      </c>
    </row>
    <row r="346" spans="1:18" ht="44.25" customHeight="1" thickTop="1" thickBot="1">
      <c r="A346" s="33"/>
      <c r="B346" s="6" t="s">
        <v>237</v>
      </c>
      <c r="C346" s="2">
        <v>10</v>
      </c>
      <c r="D346" s="2">
        <v>7</v>
      </c>
      <c r="E346" s="2">
        <v>3</v>
      </c>
      <c r="F346" s="2">
        <v>0</v>
      </c>
      <c r="G346" s="2">
        <v>0</v>
      </c>
      <c r="H346" s="2">
        <v>0</v>
      </c>
      <c r="I346" s="2">
        <v>10</v>
      </c>
      <c r="J346" s="2">
        <v>263</v>
      </c>
      <c r="K346" s="2">
        <v>0</v>
      </c>
      <c r="L346" s="6">
        <v>263</v>
      </c>
      <c r="M346" s="2">
        <v>549</v>
      </c>
      <c r="N346" s="2">
        <v>163</v>
      </c>
      <c r="O346" s="6">
        <v>712</v>
      </c>
      <c r="P346" s="2">
        <v>812</v>
      </c>
      <c r="Q346" s="2">
        <v>163</v>
      </c>
      <c r="R346" s="6">
        <v>975</v>
      </c>
    </row>
    <row r="347" spans="1:18" ht="44.25" customHeight="1" thickTop="1" thickBot="1">
      <c r="A347" s="33"/>
      <c r="B347" s="6" t="s">
        <v>288</v>
      </c>
      <c r="C347" s="2">
        <v>2</v>
      </c>
      <c r="D347" s="2">
        <v>2</v>
      </c>
      <c r="E347" s="2">
        <v>0</v>
      </c>
      <c r="F347" s="2">
        <v>0</v>
      </c>
      <c r="G347" s="2">
        <v>0</v>
      </c>
      <c r="H347" s="2">
        <v>0</v>
      </c>
      <c r="I347" s="2">
        <v>2</v>
      </c>
      <c r="J347" s="2">
        <v>0</v>
      </c>
      <c r="K347" s="2">
        <v>0</v>
      </c>
      <c r="L347" s="6">
        <v>0</v>
      </c>
      <c r="M347" s="2">
        <v>0</v>
      </c>
      <c r="N347" s="2">
        <v>0</v>
      </c>
      <c r="O347" s="6">
        <v>0</v>
      </c>
      <c r="P347" s="2">
        <v>0</v>
      </c>
      <c r="Q347" s="2">
        <v>0</v>
      </c>
      <c r="R347" s="6">
        <v>0</v>
      </c>
    </row>
    <row r="348" spans="1:18" ht="44.25" customHeight="1" thickTop="1" thickBot="1">
      <c r="A348" s="34"/>
      <c r="B348" s="6" t="s">
        <v>306</v>
      </c>
      <c r="C348" s="2">
        <v>1</v>
      </c>
      <c r="D348" s="2">
        <v>0</v>
      </c>
      <c r="E348" s="2">
        <v>1</v>
      </c>
      <c r="F348" s="2">
        <v>0</v>
      </c>
      <c r="G348" s="2">
        <v>0</v>
      </c>
      <c r="H348" s="2">
        <v>0</v>
      </c>
      <c r="I348" s="2">
        <v>1</v>
      </c>
      <c r="J348" s="2">
        <v>0</v>
      </c>
      <c r="K348" s="2">
        <v>0</v>
      </c>
      <c r="L348" s="6">
        <v>0</v>
      </c>
      <c r="M348" s="2">
        <v>115</v>
      </c>
      <c r="N348" s="2">
        <v>26</v>
      </c>
      <c r="O348" s="6">
        <v>141</v>
      </c>
      <c r="P348" s="2">
        <v>115</v>
      </c>
      <c r="Q348" s="2">
        <v>26</v>
      </c>
      <c r="R348" s="6">
        <v>141</v>
      </c>
    </row>
    <row r="349" spans="1:18" ht="47.25" customHeight="1" thickBot="1">
      <c r="A349" s="6" t="s">
        <v>2</v>
      </c>
      <c r="B349" s="6">
        <f>COUNTA(B339:B348)</f>
        <v>10</v>
      </c>
      <c r="C349" s="6">
        <f>SUM(C339:C348)</f>
        <v>54</v>
      </c>
      <c r="D349" s="6">
        <f t="shared" ref="D349:R349" si="26">SUM(D339:D348)</f>
        <v>34</v>
      </c>
      <c r="E349" s="6">
        <f t="shared" si="26"/>
        <v>18</v>
      </c>
      <c r="F349" s="6">
        <f t="shared" si="26"/>
        <v>1</v>
      </c>
      <c r="G349" s="6">
        <f t="shared" si="26"/>
        <v>1</v>
      </c>
      <c r="H349" s="6">
        <f t="shared" si="26"/>
        <v>2</v>
      </c>
      <c r="I349" s="6">
        <f t="shared" si="26"/>
        <v>52</v>
      </c>
      <c r="J349" s="6">
        <f t="shared" si="26"/>
        <v>1932</v>
      </c>
      <c r="K349" s="6">
        <f t="shared" si="26"/>
        <v>167</v>
      </c>
      <c r="L349" s="6">
        <f t="shared" si="26"/>
        <v>2099</v>
      </c>
      <c r="M349" s="6">
        <f t="shared" si="26"/>
        <v>2495</v>
      </c>
      <c r="N349" s="6">
        <f t="shared" si="26"/>
        <v>1003</v>
      </c>
      <c r="O349" s="6">
        <f t="shared" si="26"/>
        <v>3498</v>
      </c>
      <c r="P349" s="6">
        <f t="shared" si="26"/>
        <v>4427</v>
      </c>
      <c r="Q349" s="6">
        <f t="shared" si="26"/>
        <v>1170</v>
      </c>
      <c r="R349" s="6">
        <f t="shared" si="26"/>
        <v>5597</v>
      </c>
    </row>
    <row r="350" spans="1:18" ht="113.25" customHeight="1" thickTop="1" thickBot="1">
      <c r="A350" s="35" t="s">
        <v>334</v>
      </c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</row>
    <row r="351" spans="1:18" ht="25.5" customHeight="1">
      <c r="A351" s="37" t="s">
        <v>0</v>
      </c>
      <c r="B351" s="37" t="s">
        <v>54</v>
      </c>
      <c r="C351" s="39" t="s">
        <v>293</v>
      </c>
      <c r="D351" s="42" t="s">
        <v>283</v>
      </c>
      <c r="E351" s="43"/>
      <c r="F351" s="42" t="s">
        <v>286</v>
      </c>
      <c r="G351" s="46"/>
      <c r="H351" s="48" t="s">
        <v>282</v>
      </c>
      <c r="I351" s="49"/>
      <c r="J351" s="48" t="s">
        <v>277</v>
      </c>
      <c r="K351" s="54"/>
      <c r="L351" s="49"/>
      <c r="M351" s="48" t="s">
        <v>278</v>
      </c>
      <c r="N351" s="54"/>
      <c r="O351" s="49"/>
      <c r="P351" s="48" t="s">
        <v>279</v>
      </c>
      <c r="Q351" s="54"/>
      <c r="R351" s="49"/>
    </row>
    <row r="352" spans="1:18" ht="25.5" customHeight="1">
      <c r="A352" s="37"/>
      <c r="B352" s="37"/>
      <c r="C352" s="40"/>
      <c r="D352" s="44"/>
      <c r="E352" s="45"/>
      <c r="F352" s="44"/>
      <c r="G352" s="47"/>
      <c r="H352" s="50"/>
      <c r="I352" s="51"/>
      <c r="J352" s="50"/>
      <c r="K352" s="55"/>
      <c r="L352" s="51"/>
      <c r="M352" s="50"/>
      <c r="N352" s="55"/>
      <c r="O352" s="51"/>
      <c r="P352" s="50"/>
      <c r="Q352" s="55"/>
      <c r="R352" s="51"/>
    </row>
    <row r="353" spans="1:18" ht="26.25" customHeight="1" thickBot="1">
      <c r="A353" s="38"/>
      <c r="B353" s="38"/>
      <c r="C353" s="40"/>
      <c r="D353" s="44"/>
      <c r="E353" s="45"/>
      <c r="F353" s="44"/>
      <c r="G353" s="47"/>
      <c r="H353" s="52"/>
      <c r="I353" s="53"/>
      <c r="J353" s="52"/>
      <c r="K353" s="56"/>
      <c r="L353" s="53"/>
      <c r="M353" s="52"/>
      <c r="N353" s="56"/>
      <c r="O353" s="53"/>
      <c r="P353" s="52"/>
      <c r="Q353" s="56"/>
      <c r="R353" s="53"/>
    </row>
    <row r="354" spans="1:18" ht="64.5" customHeight="1" thickBot="1">
      <c r="A354" s="37"/>
      <c r="B354" s="37"/>
      <c r="C354" s="41"/>
      <c r="D354" s="7" t="s">
        <v>284</v>
      </c>
      <c r="E354" s="7" t="s">
        <v>285</v>
      </c>
      <c r="F354" s="7" t="s">
        <v>284</v>
      </c>
      <c r="G354" s="7" t="s">
        <v>285</v>
      </c>
      <c r="H354" s="5" t="s">
        <v>274</v>
      </c>
      <c r="I354" s="5" t="s">
        <v>275</v>
      </c>
      <c r="J354" s="6" t="s">
        <v>1</v>
      </c>
      <c r="K354" s="6" t="s">
        <v>276</v>
      </c>
      <c r="L354" s="6" t="s">
        <v>280</v>
      </c>
      <c r="M354" s="6" t="s">
        <v>1</v>
      </c>
      <c r="N354" s="6" t="s">
        <v>276</v>
      </c>
      <c r="O354" s="6" t="s">
        <v>280</v>
      </c>
      <c r="P354" s="6" t="s">
        <v>1</v>
      </c>
      <c r="Q354" s="6" t="s">
        <v>276</v>
      </c>
      <c r="R354" s="6" t="s">
        <v>280</v>
      </c>
    </row>
    <row r="355" spans="1:18" ht="46.5" customHeight="1" thickTop="1" thickBot="1">
      <c r="A355" s="63" t="s">
        <v>14</v>
      </c>
      <c r="B355" s="6" t="s">
        <v>251</v>
      </c>
      <c r="C355" s="2">
        <v>11</v>
      </c>
      <c r="D355" s="2">
        <v>7</v>
      </c>
      <c r="E355" s="2">
        <v>4</v>
      </c>
      <c r="F355" s="2">
        <v>0</v>
      </c>
      <c r="G355" s="2">
        <v>0</v>
      </c>
      <c r="H355" s="2">
        <f>G355+F355</f>
        <v>0</v>
      </c>
      <c r="I355" s="2">
        <f>E355+D355</f>
        <v>11</v>
      </c>
      <c r="J355" s="2">
        <v>0</v>
      </c>
      <c r="K355" s="2">
        <v>0</v>
      </c>
      <c r="L355" s="6">
        <v>0</v>
      </c>
      <c r="M355" s="2">
        <v>373</v>
      </c>
      <c r="N355" s="2">
        <v>26</v>
      </c>
      <c r="O355" s="6">
        <v>399</v>
      </c>
      <c r="P355" s="2">
        <v>373</v>
      </c>
      <c r="Q355" s="2">
        <v>26</v>
      </c>
      <c r="R355" s="6">
        <v>399</v>
      </c>
    </row>
    <row r="356" spans="1:18" ht="46.5" customHeight="1" thickTop="1" thickBot="1">
      <c r="A356" s="61"/>
      <c r="B356" s="6" t="s">
        <v>252</v>
      </c>
      <c r="C356" s="2">
        <v>12</v>
      </c>
      <c r="D356" s="2">
        <v>8</v>
      </c>
      <c r="E356" s="2">
        <v>2</v>
      </c>
      <c r="F356" s="2">
        <v>2</v>
      </c>
      <c r="G356" s="2">
        <v>0</v>
      </c>
      <c r="H356" s="2">
        <f t="shared" ref="H356:H363" si="27">G356+F356</f>
        <v>2</v>
      </c>
      <c r="I356" s="2">
        <f t="shared" ref="I356:I363" si="28">E356+D356</f>
        <v>10</v>
      </c>
      <c r="J356" s="2">
        <v>411</v>
      </c>
      <c r="K356" s="2">
        <v>70</v>
      </c>
      <c r="L356" s="6">
        <v>481</v>
      </c>
      <c r="M356" s="2">
        <v>411</v>
      </c>
      <c r="N356" s="2">
        <v>122</v>
      </c>
      <c r="O356" s="6">
        <v>533</v>
      </c>
      <c r="P356" s="2">
        <v>822</v>
      </c>
      <c r="Q356" s="2">
        <v>192</v>
      </c>
      <c r="R356" s="6">
        <v>1014</v>
      </c>
    </row>
    <row r="357" spans="1:18" ht="46.5" customHeight="1" thickTop="1" thickBot="1">
      <c r="A357" s="61"/>
      <c r="B357" s="6" t="s">
        <v>253</v>
      </c>
      <c r="C357" s="2">
        <v>13</v>
      </c>
      <c r="D357" s="2">
        <v>11</v>
      </c>
      <c r="E357" s="2">
        <v>1</v>
      </c>
      <c r="F357" s="2">
        <v>1</v>
      </c>
      <c r="G357" s="2">
        <v>0</v>
      </c>
      <c r="H357" s="2">
        <f t="shared" si="27"/>
        <v>1</v>
      </c>
      <c r="I357" s="2">
        <f t="shared" si="28"/>
        <v>12</v>
      </c>
      <c r="J357" s="2">
        <v>71</v>
      </c>
      <c r="K357" s="2">
        <v>0</v>
      </c>
      <c r="L357" s="6">
        <v>71</v>
      </c>
      <c r="M357" s="2">
        <v>232</v>
      </c>
      <c r="N357" s="2">
        <v>24</v>
      </c>
      <c r="O357" s="6">
        <v>256</v>
      </c>
      <c r="P357" s="2">
        <v>303</v>
      </c>
      <c r="Q357" s="2">
        <v>24</v>
      </c>
      <c r="R357" s="6">
        <v>327</v>
      </c>
    </row>
    <row r="358" spans="1:18" ht="46.5" customHeight="1" thickTop="1" thickBot="1">
      <c r="A358" s="61"/>
      <c r="B358" s="6" t="s">
        <v>254</v>
      </c>
      <c r="C358" s="2">
        <v>3</v>
      </c>
      <c r="D358" s="2">
        <v>1</v>
      </c>
      <c r="E358" s="2">
        <v>2</v>
      </c>
      <c r="F358" s="2">
        <v>0</v>
      </c>
      <c r="G358" s="2">
        <v>0</v>
      </c>
      <c r="H358" s="2">
        <f t="shared" si="27"/>
        <v>0</v>
      </c>
      <c r="I358" s="2">
        <f t="shared" si="28"/>
        <v>3</v>
      </c>
      <c r="J358" s="2">
        <v>0</v>
      </c>
      <c r="K358" s="2">
        <v>0</v>
      </c>
      <c r="L358" s="6">
        <v>0</v>
      </c>
      <c r="M358" s="2">
        <v>60</v>
      </c>
      <c r="N358" s="2">
        <v>0</v>
      </c>
      <c r="O358" s="6">
        <v>60</v>
      </c>
      <c r="P358" s="2">
        <v>60</v>
      </c>
      <c r="Q358" s="2">
        <v>0</v>
      </c>
      <c r="R358" s="6">
        <v>60</v>
      </c>
    </row>
    <row r="359" spans="1:18" ht="46.5" customHeight="1" thickTop="1" thickBot="1">
      <c r="A359" s="61"/>
      <c r="B359" s="6" t="s">
        <v>255</v>
      </c>
      <c r="C359" s="2">
        <v>8</v>
      </c>
      <c r="D359" s="2">
        <v>3</v>
      </c>
      <c r="E359" s="2">
        <v>5</v>
      </c>
      <c r="F359" s="2">
        <v>0</v>
      </c>
      <c r="G359" s="2">
        <v>0</v>
      </c>
      <c r="H359" s="2">
        <f t="shared" si="27"/>
        <v>0</v>
      </c>
      <c r="I359" s="2">
        <f t="shared" si="28"/>
        <v>8</v>
      </c>
      <c r="J359" s="2">
        <v>105</v>
      </c>
      <c r="K359" s="2">
        <v>0</v>
      </c>
      <c r="L359" s="6">
        <v>105</v>
      </c>
      <c r="M359" s="2">
        <v>216</v>
      </c>
      <c r="N359" s="2">
        <v>50</v>
      </c>
      <c r="O359" s="6">
        <v>266</v>
      </c>
      <c r="P359" s="2">
        <v>321</v>
      </c>
      <c r="Q359" s="2">
        <v>50</v>
      </c>
      <c r="R359" s="6">
        <v>371</v>
      </c>
    </row>
    <row r="360" spans="1:18" ht="46.5" customHeight="1" thickTop="1" thickBot="1">
      <c r="A360" s="61"/>
      <c r="B360" s="6" t="s">
        <v>256</v>
      </c>
      <c r="C360" s="2">
        <v>1</v>
      </c>
      <c r="D360" s="2">
        <v>0</v>
      </c>
      <c r="E360" s="2">
        <v>1</v>
      </c>
      <c r="F360" s="2">
        <v>0</v>
      </c>
      <c r="G360" s="2">
        <v>0</v>
      </c>
      <c r="H360" s="2">
        <f t="shared" si="27"/>
        <v>0</v>
      </c>
      <c r="I360" s="2">
        <f t="shared" si="28"/>
        <v>1</v>
      </c>
      <c r="J360" s="2">
        <v>110</v>
      </c>
      <c r="K360" s="2">
        <v>0</v>
      </c>
      <c r="L360" s="6">
        <v>110</v>
      </c>
      <c r="M360" s="2">
        <v>30</v>
      </c>
      <c r="N360" s="2">
        <v>0</v>
      </c>
      <c r="O360" s="6">
        <v>30</v>
      </c>
      <c r="P360" s="2">
        <v>140</v>
      </c>
      <c r="Q360" s="2">
        <v>0</v>
      </c>
      <c r="R360" s="6">
        <v>140</v>
      </c>
    </row>
    <row r="361" spans="1:18" ht="46.5" customHeight="1" thickTop="1" thickBot="1">
      <c r="A361" s="61"/>
      <c r="B361" s="6" t="s">
        <v>257</v>
      </c>
      <c r="C361" s="2">
        <v>10</v>
      </c>
      <c r="D361" s="2">
        <v>9</v>
      </c>
      <c r="E361" s="2">
        <v>0</v>
      </c>
      <c r="F361" s="2">
        <v>1</v>
      </c>
      <c r="G361" s="2">
        <v>0</v>
      </c>
      <c r="H361" s="2">
        <f t="shared" si="27"/>
        <v>1</v>
      </c>
      <c r="I361" s="2">
        <f t="shared" si="28"/>
        <v>9</v>
      </c>
      <c r="J361" s="2">
        <v>129</v>
      </c>
      <c r="K361" s="2">
        <v>0</v>
      </c>
      <c r="L361" s="6">
        <v>129</v>
      </c>
      <c r="M361" s="2">
        <v>49</v>
      </c>
      <c r="N361" s="2">
        <v>10</v>
      </c>
      <c r="O361" s="6">
        <v>59</v>
      </c>
      <c r="P361" s="2">
        <v>178</v>
      </c>
      <c r="Q361" s="2">
        <v>10</v>
      </c>
      <c r="R361" s="6">
        <v>188</v>
      </c>
    </row>
    <row r="362" spans="1:18" ht="46.5" customHeight="1" thickTop="1" thickBot="1">
      <c r="A362" s="61"/>
      <c r="B362" s="6" t="s">
        <v>258</v>
      </c>
      <c r="C362" s="2">
        <v>5</v>
      </c>
      <c r="D362" s="2">
        <v>5</v>
      </c>
      <c r="E362" s="2">
        <v>0</v>
      </c>
      <c r="F362" s="2">
        <v>0</v>
      </c>
      <c r="G362" s="2">
        <v>0</v>
      </c>
      <c r="H362" s="2">
        <f t="shared" si="27"/>
        <v>0</v>
      </c>
      <c r="I362" s="2">
        <f t="shared" si="28"/>
        <v>5</v>
      </c>
      <c r="J362" s="2">
        <v>162</v>
      </c>
      <c r="K362" s="2">
        <v>0</v>
      </c>
      <c r="L362" s="6">
        <v>162</v>
      </c>
      <c r="M362" s="2">
        <v>25</v>
      </c>
      <c r="N362" s="2">
        <v>10</v>
      </c>
      <c r="O362" s="6">
        <v>35</v>
      </c>
      <c r="P362" s="2">
        <v>187</v>
      </c>
      <c r="Q362" s="2">
        <v>10</v>
      </c>
      <c r="R362" s="6">
        <v>197</v>
      </c>
    </row>
    <row r="363" spans="1:18" ht="46.5" customHeight="1" thickTop="1" thickBot="1">
      <c r="A363" s="61"/>
      <c r="B363" s="6" t="s">
        <v>259</v>
      </c>
      <c r="C363" s="2">
        <v>5</v>
      </c>
      <c r="D363" s="2">
        <v>4</v>
      </c>
      <c r="E363" s="2">
        <v>1</v>
      </c>
      <c r="F363" s="2">
        <v>0</v>
      </c>
      <c r="G363" s="2">
        <v>0</v>
      </c>
      <c r="H363" s="2">
        <f t="shared" si="27"/>
        <v>0</v>
      </c>
      <c r="I363" s="2">
        <f t="shared" si="28"/>
        <v>5</v>
      </c>
      <c r="J363" s="2">
        <v>298</v>
      </c>
      <c r="K363" s="2">
        <v>0</v>
      </c>
      <c r="L363" s="6">
        <v>298</v>
      </c>
      <c r="M363" s="2">
        <v>85</v>
      </c>
      <c r="N363" s="2">
        <v>21</v>
      </c>
      <c r="O363" s="6">
        <v>106</v>
      </c>
      <c r="P363" s="2">
        <v>383</v>
      </c>
      <c r="Q363" s="2">
        <v>21</v>
      </c>
      <c r="R363" s="6">
        <v>404</v>
      </c>
    </row>
    <row r="364" spans="1:18" ht="49.5" customHeight="1" thickTop="1" thickBot="1">
      <c r="A364" s="6" t="s">
        <v>2</v>
      </c>
      <c r="B364" s="6">
        <f>COUNTA(B355:B363)</f>
        <v>9</v>
      </c>
      <c r="C364" s="6">
        <f>SUM(C355:C363)</f>
        <v>68</v>
      </c>
      <c r="D364" s="6">
        <f t="shared" ref="D364:R364" si="29">SUM(D355:D363)</f>
        <v>48</v>
      </c>
      <c r="E364" s="6">
        <f t="shared" si="29"/>
        <v>16</v>
      </c>
      <c r="F364" s="6">
        <f t="shared" si="29"/>
        <v>4</v>
      </c>
      <c r="G364" s="6">
        <f t="shared" si="29"/>
        <v>0</v>
      </c>
      <c r="H364" s="6">
        <f>SUM(H355:H363)</f>
        <v>4</v>
      </c>
      <c r="I364" s="6">
        <f>SUM(I355:I363)</f>
        <v>64</v>
      </c>
      <c r="J364" s="6">
        <f t="shared" si="29"/>
        <v>1286</v>
      </c>
      <c r="K364" s="6">
        <f t="shared" si="29"/>
        <v>70</v>
      </c>
      <c r="L364" s="6">
        <f t="shared" si="29"/>
        <v>1356</v>
      </c>
      <c r="M364" s="6">
        <f t="shared" si="29"/>
        <v>1481</v>
      </c>
      <c r="N364" s="6">
        <f t="shared" si="29"/>
        <v>263</v>
      </c>
      <c r="O364" s="6">
        <f t="shared" si="29"/>
        <v>1744</v>
      </c>
      <c r="P364" s="6">
        <f t="shared" si="29"/>
        <v>2767</v>
      </c>
      <c r="Q364" s="6">
        <f t="shared" si="29"/>
        <v>333</v>
      </c>
      <c r="R364" s="6">
        <f t="shared" si="29"/>
        <v>3100</v>
      </c>
    </row>
    <row r="365" spans="1:18" ht="114" customHeight="1" thickTop="1" thickBot="1">
      <c r="A365" s="35" t="s">
        <v>335</v>
      </c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</row>
    <row r="366" spans="1:18" ht="25.5" customHeight="1">
      <c r="A366" s="37" t="s">
        <v>0</v>
      </c>
      <c r="B366" s="37" t="s">
        <v>54</v>
      </c>
      <c r="C366" s="39" t="s">
        <v>293</v>
      </c>
      <c r="D366" s="42" t="s">
        <v>283</v>
      </c>
      <c r="E366" s="43"/>
      <c r="F366" s="42" t="s">
        <v>286</v>
      </c>
      <c r="G366" s="46"/>
      <c r="H366" s="48" t="s">
        <v>282</v>
      </c>
      <c r="I366" s="49"/>
      <c r="J366" s="48" t="s">
        <v>277</v>
      </c>
      <c r="K366" s="54"/>
      <c r="L366" s="49"/>
      <c r="M366" s="48" t="s">
        <v>278</v>
      </c>
      <c r="N366" s="54"/>
      <c r="O366" s="49"/>
      <c r="P366" s="48" t="s">
        <v>279</v>
      </c>
      <c r="Q366" s="54"/>
      <c r="R366" s="49"/>
    </row>
    <row r="367" spans="1:18" ht="25.5" customHeight="1">
      <c r="A367" s="37"/>
      <c r="B367" s="37"/>
      <c r="C367" s="40"/>
      <c r="D367" s="44"/>
      <c r="E367" s="45"/>
      <c r="F367" s="44"/>
      <c r="G367" s="47"/>
      <c r="H367" s="50"/>
      <c r="I367" s="51"/>
      <c r="J367" s="50"/>
      <c r="K367" s="55"/>
      <c r="L367" s="51"/>
      <c r="M367" s="50"/>
      <c r="N367" s="55"/>
      <c r="O367" s="51"/>
      <c r="P367" s="50"/>
      <c r="Q367" s="55"/>
      <c r="R367" s="51"/>
    </row>
    <row r="368" spans="1:18" ht="26.25" customHeight="1" thickBot="1">
      <c r="A368" s="38"/>
      <c r="B368" s="38"/>
      <c r="C368" s="40"/>
      <c r="D368" s="44"/>
      <c r="E368" s="45"/>
      <c r="F368" s="44"/>
      <c r="G368" s="47"/>
      <c r="H368" s="52"/>
      <c r="I368" s="53"/>
      <c r="J368" s="52"/>
      <c r="K368" s="56"/>
      <c r="L368" s="53"/>
      <c r="M368" s="52"/>
      <c r="N368" s="56"/>
      <c r="O368" s="53"/>
      <c r="P368" s="52"/>
      <c r="Q368" s="56"/>
      <c r="R368" s="53"/>
    </row>
    <row r="369" spans="1:18" ht="51.75" thickBot="1">
      <c r="A369" s="37"/>
      <c r="B369" s="37"/>
      <c r="C369" s="41"/>
      <c r="D369" s="7" t="s">
        <v>284</v>
      </c>
      <c r="E369" s="7" t="s">
        <v>285</v>
      </c>
      <c r="F369" s="7" t="s">
        <v>284</v>
      </c>
      <c r="G369" s="7" t="s">
        <v>285</v>
      </c>
      <c r="H369" s="5" t="s">
        <v>274</v>
      </c>
      <c r="I369" s="5" t="s">
        <v>275</v>
      </c>
      <c r="J369" s="6" t="s">
        <v>1</v>
      </c>
      <c r="K369" s="6" t="s">
        <v>276</v>
      </c>
      <c r="L369" s="6" t="s">
        <v>280</v>
      </c>
      <c r="M369" s="6" t="s">
        <v>1</v>
      </c>
      <c r="N369" s="6" t="s">
        <v>276</v>
      </c>
      <c r="O369" s="6" t="s">
        <v>280</v>
      </c>
      <c r="P369" s="6" t="s">
        <v>1</v>
      </c>
      <c r="Q369" s="6" t="s">
        <v>276</v>
      </c>
      <c r="R369" s="6" t="s">
        <v>280</v>
      </c>
    </row>
    <row r="370" spans="1:18" ht="48" customHeight="1" thickTop="1" thickBot="1">
      <c r="A370" s="60" t="s">
        <v>15</v>
      </c>
      <c r="B370" s="6" t="s">
        <v>266</v>
      </c>
      <c r="C370" s="2">
        <v>6</v>
      </c>
      <c r="D370" s="2">
        <v>4</v>
      </c>
      <c r="E370" s="2">
        <v>1</v>
      </c>
      <c r="F370" s="2">
        <v>1</v>
      </c>
      <c r="G370" s="2">
        <v>0</v>
      </c>
      <c r="H370" s="2">
        <v>1</v>
      </c>
      <c r="I370" s="2">
        <v>5</v>
      </c>
      <c r="J370" s="2">
        <v>367</v>
      </c>
      <c r="K370" s="2">
        <v>100</v>
      </c>
      <c r="L370" s="6">
        <v>467</v>
      </c>
      <c r="M370" s="2">
        <v>107</v>
      </c>
      <c r="N370" s="2">
        <v>22</v>
      </c>
      <c r="O370" s="6">
        <v>129</v>
      </c>
      <c r="P370" s="2">
        <v>474</v>
      </c>
      <c r="Q370" s="2">
        <v>122</v>
      </c>
      <c r="R370" s="6">
        <v>596</v>
      </c>
    </row>
    <row r="371" spans="1:18" ht="48" customHeight="1" thickTop="1" thickBot="1">
      <c r="A371" s="61"/>
      <c r="B371" s="6" t="s">
        <v>267</v>
      </c>
      <c r="C371" s="2">
        <v>1</v>
      </c>
      <c r="D371" s="2">
        <v>1</v>
      </c>
      <c r="E371" s="2">
        <v>0</v>
      </c>
      <c r="F371" s="2">
        <v>0</v>
      </c>
      <c r="G371" s="2">
        <v>0</v>
      </c>
      <c r="H371" s="2">
        <v>0</v>
      </c>
      <c r="I371" s="2">
        <v>1</v>
      </c>
      <c r="J371" s="2">
        <v>103</v>
      </c>
      <c r="K371" s="2">
        <v>0</v>
      </c>
      <c r="L371" s="6">
        <v>103</v>
      </c>
      <c r="M371" s="2">
        <v>0</v>
      </c>
      <c r="N371" s="2">
        <v>0</v>
      </c>
      <c r="O371" s="6">
        <v>0</v>
      </c>
      <c r="P371" s="2">
        <v>103</v>
      </c>
      <c r="Q371" s="2">
        <v>0</v>
      </c>
      <c r="R371" s="6">
        <v>103</v>
      </c>
    </row>
    <row r="372" spans="1:18" ht="48" customHeight="1" thickTop="1" thickBot="1">
      <c r="A372" s="61"/>
      <c r="B372" s="6" t="s">
        <v>268</v>
      </c>
      <c r="C372" s="2">
        <v>7</v>
      </c>
      <c r="D372" s="2">
        <v>6</v>
      </c>
      <c r="E372" s="2">
        <v>0</v>
      </c>
      <c r="F372" s="2">
        <v>1</v>
      </c>
      <c r="G372" s="2">
        <v>0</v>
      </c>
      <c r="H372" s="2">
        <v>1</v>
      </c>
      <c r="I372" s="2">
        <v>6</v>
      </c>
      <c r="J372" s="2">
        <v>233</v>
      </c>
      <c r="K372" s="2">
        <v>0</v>
      </c>
      <c r="L372" s="6">
        <v>233</v>
      </c>
      <c r="M372" s="2">
        <v>247</v>
      </c>
      <c r="N372" s="2">
        <v>176</v>
      </c>
      <c r="O372" s="6">
        <v>423</v>
      </c>
      <c r="P372" s="2">
        <v>480</v>
      </c>
      <c r="Q372" s="2">
        <v>176</v>
      </c>
      <c r="R372" s="6">
        <v>656</v>
      </c>
    </row>
    <row r="373" spans="1:18" ht="48" customHeight="1" thickTop="1" thickBot="1">
      <c r="A373" s="61"/>
      <c r="B373" s="6" t="s">
        <v>269</v>
      </c>
      <c r="C373" s="2">
        <v>1</v>
      </c>
      <c r="D373" s="2">
        <v>1</v>
      </c>
      <c r="E373" s="2">
        <v>0</v>
      </c>
      <c r="F373" s="2">
        <v>0</v>
      </c>
      <c r="G373" s="2">
        <v>0</v>
      </c>
      <c r="H373" s="2">
        <v>0</v>
      </c>
      <c r="I373" s="2">
        <v>1</v>
      </c>
      <c r="J373" s="2">
        <v>112</v>
      </c>
      <c r="K373" s="2">
        <v>0</v>
      </c>
      <c r="L373" s="6">
        <v>112</v>
      </c>
      <c r="M373" s="2">
        <v>0</v>
      </c>
      <c r="N373" s="2">
        <v>0</v>
      </c>
      <c r="O373" s="6">
        <v>0</v>
      </c>
      <c r="P373" s="2">
        <v>112</v>
      </c>
      <c r="Q373" s="2">
        <v>0</v>
      </c>
      <c r="R373" s="6">
        <v>112</v>
      </c>
    </row>
    <row r="374" spans="1:18" ht="48" customHeight="1" thickTop="1" thickBot="1">
      <c r="A374" s="61"/>
      <c r="B374" s="6" t="s">
        <v>270</v>
      </c>
      <c r="C374" s="2">
        <v>2</v>
      </c>
      <c r="D374" s="2">
        <v>1</v>
      </c>
      <c r="E374" s="2">
        <v>0</v>
      </c>
      <c r="F374" s="2">
        <v>1</v>
      </c>
      <c r="G374" s="2">
        <v>0</v>
      </c>
      <c r="H374" s="2">
        <v>1</v>
      </c>
      <c r="I374" s="2">
        <v>1</v>
      </c>
      <c r="J374" s="2">
        <v>112</v>
      </c>
      <c r="K374" s="2">
        <v>0</v>
      </c>
      <c r="L374" s="6">
        <v>112</v>
      </c>
      <c r="M374" s="2">
        <v>0</v>
      </c>
      <c r="N374" s="2">
        <v>48</v>
      </c>
      <c r="O374" s="6">
        <v>48</v>
      </c>
      <c r="P374" s="2">
        <v>112</v>
      </c>
      <c r="Q374" s="2">
        <v>48</v>
      </c>
      <c r="R374" s="6">
        <v>160</v>
      </c>
    </row>
    <row r="375" spans="1:18" ht="48" customHeight="1" thickTop="1" thickBot="1">
      <c r="A375" s="61"/>
      <c r="B375" s="6" t="s">
        <v>271</v>
      </c>
      <c r="C375" s="2">
        <v>1</v>
      </c>
      <c r="D375" s="2">
        <v>1</v>
      </c>
      <c r="E375" s="2">
        <v>0</v>
      </c>
      <c r="F375" s="2">
        <v>0</v>
      </c>
      <c r="G375" s="2">
        <v>0</v>
      </c>
      <c r="H375" s="2">
        <v>0</v>
      </c>
      <c r="I375" s="2">
        <v>1</v>
      </c>
      <c r="J375" s="2">
        <v>98</v>
      </c>
      <c r="K375" s="2">
        <v>0</v>
      </c>
      <c r="L375" s="6">
        <v>98</v>
      </c>
      <c r="M375" s="2">
        <v>0</v>
      </c>
      <c r="N375" s="2">
        <v>0</v>
      </c>
      <c r="O375" s="6">
        <v>0</v>
      </c>
      <c r="P375" s="2">
        <v>98</v>
      </c>
      <c r="Q375" s="2">
        <v>0</v>
      </c>
      <c r="R375" s="6">
        <v>98</v>
      </c>
    </row>
    <row r="376" spans="1:18" ht="48" customHeight="1" thickTop="1" thickBot="1">
      <c r="A376" s="62"/>
      <c r="B376" s="6" t="s">
        <v>272</v>
      </c>
      <c r="C376" s="2">
        <v>4</v>
      </c>
      <c r="D376" s="2">
        <v>4</v>
      </c>
      <c r="E376" s="2">
        <v>0</v>
      </c>
      <c r="F376" s="2">
        <v>0</v>
      </c>
      <c r="G376" s="2">
        <v>0</v>
      </c>
      <c r="H376" s="2">
        <v>0</v>
      </c>
      <c r="I376" s="2">
        <v>4</v>
      </c>
      <c r="J376" s="2">
        <v>188</v>
      </c>
      <c r="K376" s="2">
        <v>0</v>
      </c>
      <c r="L376" s="6">
        <v>188</v>
      </c>
      <c r="M376" s="2">
        <v>25</v>
      </c>
      <c r="N376" s="2">
        <v>0</v>
      </c>
      <c r="O376" s="6">
        <v>25</v>
      </c>
      <c r="P376" s="2">
        <v>213</v>
      </c>
      <c r="Q376" s="2">
        <v>0</v>
      </c>
      <c r="R376" s="6">
        <v>213</v>
      </c>
    </row>
    <row r="377" spans="1:18" ht="43.5" customHeight="1" thickBot="1">
      <c r="A377" s="6" t="s">
        <v>2</v>
      </c>
      <c r="B377" s="6">
        <f>COUNTA(B370:B376)</f>
        <v>7</v>
      </c>
      <c r="C377" s="6">
        <f>SUM(C370:C376)</f>
        <v>22</v>
      </c>
      <c r="D377" s="6">
        <f t="shared" ref="D377:R377" si="30">SUM(D370:D376)</f>
        <v>18</v>
      </c>
      <c r="E377" s="6">
        <f t="shared" si="30"/>
        <v>1</v>
      </c>
      <c r="F377" s="6">
        <f t="shared" si="30"/>
        <v>3</v>
      </c>
      <c r="G377" s="6">
        <f t="shared" si="30"/>
        <v>0</v>
      </c>
      <c r="H377" s="6">
        <f t="shared" si="30"/>
        <v>3</v>
      </c>
      <c r="I377" s="6">
        <f t="shared" si="30"/>
        <v>19</v>
      </c>
      <c r="J377" s="6">
        <f t="shared" si="30"/>
        <v>1213</v>
      </c>
      <c r="K377" s="6">
        <f t="shared" si="30"/>
        <v>100</v>
      </c>
      <c r="L377" s="6">
        <f t="shared" si="30"/>
        <v>1313</v>
      </c>
      <c r="M377" s="6">
        <f t="shared" si="30"/>
        <v>379</v>
      </c>
      <c r="N377" s="6">
        <f t="shared" si="30"/>
        <v>246</v>
      </c>
      <c r="O377" s="6">
        <f t="shared" si="30"/>
        <v>625</v>
      </c>
      <c r="P377" s="6">
        <f t="shared" si="30"/>
        <v>1592</v>
      </c>
      <c r="Q377" s="6">
        <f t="shared" si="30"/>
        <v>346</v>
      </c>
      <c r="R377" s="6">
        <f t="shared" si="30"/>
        <v>1938</v>
      </c>
    </row>
    <row r="378" spans="1:18" ht="114" customHeight="1" thickTop="1" thickBot="1">
      <c r="A378" s="35" t="s">
        <v>336</v>
      </c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</row>
    <row r="379" spans="1:18" ht="25.5" customHeight="1">
      <c r="A379" s="37" t="s">
        <v>0</v>
      </c>
      <c r="B379" s="37" t="s">
        <v>54</v>
      </c>
      <c r="C379" s="39" t="s">
        <v>293</v>
      </c>
      <c r="D379" s="42" t="s">
        <v>283</v>
      </c>
      <c r="E379" s="43"/>
      <c r="F379" s="42" t="s">
        <v>286</v>
      </c>
      <c r="G379" s="46"/>
      <c r="H379" s="48" t="s">
        <v>282</v>
      </c>
      <c r="I379" s="49"/>
      <c r="J379" s="48" t="s">
        <v>277</v>
      </c>
      <c r="K379" s="54"/>
      <c r="L379" s="49"/>
      <c r="M379" s="48" t="s">
        <v>278</v>
      </c>
      <c r="N379" s="54"/>
      <c r="O379" s="49"/>
      <c r="P379" s="48" t="s">
        <v>279</v>
      </c>
      <c r="Q379" s="54"/>
      <c r="R379" s="49"/>
    </row>
    <row r="380" spans="1:18" ht="25.5" customHeight="1">
      <c r="A380" s="37"/>
      <c r="B380" s="37"/>
      <c r="C380" s="40"/>
      <c r="D380" s="44"/>
      <c r="E380" s="45"/>
      <c r="F380" s="44"/>
      <c r="G380" s="47"/>
      <c r="H380" s="50"/>
      <c r="I380" s="51"/>
      <c r="J380" s="50"/>
      <c r="K380" s="55"/>
      <c r="L380" s="51"/>
      <c r="M380" s="50"/>
      <c r="N380" s="55"/>
      <c r="O380" s="51"/>
      <c r="P380" s="50"/>
      <c r="Q380" s="55"/>
      <c r="R380" s="51"/>
    </row>
    <row r="381" spans="1:18" ht="26.25" customHeight="1" thickBot="1">
      <c r="A381" s="38"/>
      <c r="B381" s="38"/>
      <c r="C381" s="40"/>
      <c r="D381" s="44"/>
      <c r="E381" s="45"/>
      <c r="F381" s="44"/>
      <c r="G381" s="47"/>
      <c r="H381" s="52"/>
      <c r="I381" s="53"/>
      <c r="J381" s="52"/>
      <c r="K381" s="56"/>
      <c r="L381" s="53"/>
      <c r="M381" s="52"/>
      <c r="N381" s="56"/>
      <c r="O381" s="53"/>
      <c r="P381" s="52"/>
      <c r="Q381" s="56"/>
      <c r="R381" s="53"/>
    </row>
    <row r="382" spans="1:18" ht="51.75" thickBot="1">
      <c r="A382" s="37"/>
      <c r="B382" s="37"/>
      <c r="C382" s="41"/>
      <c r="D382" s="7" t="s">
        <v>284</v>
      </c>
      <c r="E382" s="7" t="s">
        <v>285</v>
      </c>
      <c r="F382" s="7" t="s">
        <v>284</v>
      </c>
      <c r="G382" s="7" t="s">
        <v>285</v>
      </c>
      <c r="H382" s="5" t="s">
        <v>274</v>
      </c>
      <c r="I382" s="5" t="s">
        <v>275</v>
      </c>
      <c r="J382" s="6" t="s">
        <v>1</v>
      </c>
      <c r="K382" s="6" t="s">
        <v>276</v>
      </c>
      <c r="L382" s="6" t="s">
        <v>280</v>
      </c>
      <c r="M382" s="6" t="s">
        <v>1</v>
      </c>
      <c r="N382" s="6" t="s">
        <v>276</v>
      </c>
      <c r="O382" s="6" t="s">
        <v>280</v>
      </c>
      <c r="P382" s="6" t="s">
        <v>1</v>
      </c>
      <c r="Q382" s="6" t="s">
        <v>276</v>
      </c>
      <c r="R382" s="6" t="s">
        <v>280</v>
      </c>
    </row>
    <row r="383" spans="1:18" ht="37.5" customHeight="1" thickTop="1" thickBot="1">
      <c r="A383" s="57" t="s">
        <v>16</v>
      </c>
      <c r="B383" s="6" t="s">
        <v>241</v>
      </c>
      <c r="C383" s="2">
        <v>14</v>
      </c>
      <c r="D383" s="2">
        <v>9</v>
      </c>
      <c r="E383" s="2">
        <v>4</v>
      </c>
      <c r="F383" s="2">
        <v>0</v>
      </c>
      <c r="G383" s="2">
        <v>1</v>
      </c>
      <c r="H383" s="2">
        <v>1</v>
      </c>
      <c r="I383" s="2">
        <v>13</v>
      </c>
      <c r="J383" s="2">
        <v>720</v>
      </c>
      <c r="K383" s="2">
        <v>216</v>
      </c>
      <c r="L383" s="6">
        <v>936</v>
      </c>
      <c r="M383" s="2">
        <v>604</v>
      </c>
      <c r="N383" s="2">
        <v>293</v>
      </c>
      <c r="O383" s="6">
        <v>897</v>
      </c>
      <c r="P383" s="2">
        <v>1324</v>
      </c>
      <c r="Q383" s="2">
        <v>509</v>
      </c>
      <c r="R383" s="6">
        <v>1833</v>
      </c>
    </row>
    <row r="384" spans="1:18" ht="37.5" customHeight="1" thickTop="1" thickBot="1">
      <c r="A384" s="58"/>
      <c r="B384" s="6" t="s">
        <v>242</v>
      </c>
      <c r="C384" s="2">
        <v>1</v>
      </c>
      <c r="D384" s="2">
        <v>1</v>
      </c>
      <c r="E384" s="2">
        <v>0</v>
      </c>
      <c r="F384" s="2">
        <v>0</v>
      </c>
      <c r="G384" s="2">
        <v>0</v>
      </c>
      <c r="H384" s="2">
        <v>0</v>
      </c>
      <c r="I384" s="2">
        <v>1</v>
      </c>
      <c r="J384" s="2">
        <v>130</v>
      </c>
      <c r="K384" s="2">
        <v>0</v>
      </c>
      <c r="L384" s="6">
        <v>130</v>
      </c>
      <c r="M384" s="2">
        <v>0</v>
      </c>
      <c r="N384" s="2">
        <v>0</v>
      </c>
      <c r="O384" s="6">
        <v>0</v>
      </c>
      <c r="P384" s="2">
        <v>130</v>
      </c>
      <c r="Q384" s="2">
        <v>0</v>
      </c>
      <c r="R384" s="6">
        <v>130</v>
      </c>
    </row>
    <row r="385" spans="1:18" ht="37.5" customHeight="1" thickTop="1" thickBot="1">
      <c r="A385" s="58"/>
      <c r="B385" s="6" t="s">
        <v>243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6">
        <v>0</v>
      </c>
      <c r="M385" s="2">
        <v>0</v>
      </c>
      <c r="N385" s="2">
        <v>0</v>
      </c>
      <c r="O385" s="6">
        <v>0</v>
      </c>
      <c r="P385" s="2">
        <v>0</v>
      </c>
      <c r="Q385" s="2">
        <v>0</v>
      </c>
      <c r="R385" s="6">
        <v>0</v>
      </c>
    </row>
    <row r="386" spans="1:18" ht="37.5" customHeight="1" thickTop="1" thickBot="1">
      <c r="A386" s="58"/>
      <c r="B386" s="6" t="s">
        <v>36</v>
      </c>
      <c r="C386" s="2">
        <v>3</v>
      </c>
      <c r="D386" s="2">
        <v>2</v>
      </c>
      <c r="E386" s="2">
        <v>1</v>
      </c>
      <c r="F386" s="2">
        <v>0</v>
      </c>
      <c r="G386" s="2">
        <v>0</v>
      </c>
      <c r="H386" s="2">
        <v>0</v>
      </c>
      <c r="I386" s="2">
        <v>3</v>
      </c>
      <c r="J386" s="2">
        <v>127</v>
      </c>
      <c r="K386" s="2">
        <v>41</v>
      </c>
      <c r="L386" s="6">
        <v>168</v>
      </c>
      <c r="M386" s="2">
        <v>228</v>
      </c>
      <c r="N386" s="2">
        <v>114</v>
      </c>
      <c r="O386" s="6">
        <v>342</v>
      </c>
      <c r="P386" s="2">
        <v>355</v>
      </c>
      <c r="Q386" s="2">
        <v>155</v>
      </c>
      <c r="R386" s="6">
        <v>510</v>
      </c>
    </row>
    <row r="387" spans="1:18" ht="37.5" customHeight="1" thickTop="1" thickBot="1">
      <c r="A387" s="58"/>
      <c r="B387" s="6" t="s">
        <v>244</v>
      </c>
      <c r="C387" s="2">
        <v>3</v>
      </c>
      <c r="D387" s="2">
        <v>3</v>
      </c>
      <c r="E387" s="2">
        <v>0</v>
      </c>
      <c r="F387" s="2">
        <v>0</v>
      </c>
      <c r="G387" s="2">
        <v>0</v>
      </c>
      <c r="H387" s="2">
        <v>0</v>
      </c>
      <c r="I387" s="2">
        <v>3</v>
      </c>
      <c r="J387" s="2">
        <v>199</v>
      </c>
      <c r="K387" s="2">
        <v>35</v>
      </c>
      <c r="L387" s="6">
        <v>234</v>
      </c>
      <c r="M387" s="2">
        <v>85</v>
      </c>
      <c r="N387" s="2">
        <v>36</v>
      </c>
      <c r="O387" s="6">
        <v>121</v>
      </c>
      <c r="P387" s="2">
        <v>284</v>
      </c>
      <c r="Q387" s="2">
        <v>71</v>
      </c>
      <c r="R387" s="6">
        <v>355</v>
      </c>
    </row>
    <row r="388" spans="1:18" ht="37.5" customHeight="1" thickTop="1" thickBot="1">
      <c r="A388" s="58"/>
      <c r="B388" s="6" t="s">
        <v>245</v>
      </c>
      <c r="C388" s="2">
        <v>1</v>
      </c>
      <c r="D388" s="2">
        <v>1</v>
      </c>
      <c r="E388" s="2">
        <v>0</v>
      </c>
      <c r="F388" s="2">
        <v>0</v>
      </c>
      <c r="G388" s="2">
        <v>0</v>
      </c>
      <c r="H388" s="2">
        <v>0</v>
      </c>
      <c r="I388" s="2">
        <v>1</v>
      </c>
      <c r="J388" s="2">
        <v>0</v>
      </c>
      <c r="K388" s="2">
        <v>0</v>
      </c>
      <c r="L388" s="6">
        <v>0</v>
      </c>
      <c r="M388" s="2">
        <v>48</v>
      </c>
      <c r="N388" s="2">
        <v>12</v>
      </c>
      <c r="O388" s="6">
        <v>60</v>
      </c>
      <c r="P388" s="2">
        <v>48</v>
      </c>
      <c r="Q388" s="2">
        <v>12</v>
      </c>
      <c r="R388" s="6">
        <v>60</v>
      </c>
    </row>
    <row r="389" spans="1:18" ht="37.5" customHeight="1" thickTop="1" thickBot="1">
      <c r="A389" s="58"/>
      <c r="B389" s="6" t="s">
        <v>246</v>
      </c>
      <c r="C389" s="2">
        <v>4</v>
      </c>
      <c r="D389" s="2">
        <v>3</v>
      </c>
      <c r="E389" s="2">
        <v>1</v>
      </c>
      <c r="F389" s="2">
        <v>0</v>
      </c>
      <c r="G389" s="2">
        <v>0</v>
      </c>
      <c r="H389" s="2">
        <v>0</v>
      </c>
      <c r="I389" s="2">
        <v>4</v>
      </c>
      <c r="J389" s="2">
        <v>200</v>
      </c>
      <c r="K389" s="2">
        <v>0</v>
      </c>
      <c r="L389" s="6">
        <v>200</v>
      </c>
      <c r="M389" s="2">
        <v>320</v>
      </c>
      <c r="N389" s="2">
        <v>73</v>
      </c>
      <c r="O389" s="6">
        <v>393</v>
      </c>
      <c r="P389" s="2">
        <v>520</v>
      </c>
      <c r="Q389" s="2">
        <v>73</v>
      </c>
      <c r="R389" s="6">
        <v>593</v>
      </c>
    </row>
    <row r="390" spans="1:18" ht="37.5" customHeight="1" thickTop="1" thickBot="1">
      <c r="A390" s="58"/>
      <c r="B390" s="6" t="s">
        <v>247</v>
      </c>
      <c r="C390" s="2">
        <v>5</v>
      </c>
      <c r="D390" s="2">
        <v>5</v>
      </c>
      <c r="E390" s="2">
        <v>0</v>
      </c>
      <c r="F390" s="2">
        <v>0</v>
      </c>
      <c r="G390" s="2">
        <v>0</v>
      </c>
      <c r="H390" s="2">
        <v>0</v>
      </c>
      <c r="I390" s="2">
        <v>5</v>
      </c>
      <c r="J390" s="2">
        <v>606</v>
      </c>
      <c r="K390" s="2">
        <v>64</v>
      </c>
      <c r="L390" s="6">
        <v>670</v>
      </c>
      <c r="M390" s="2">
        <v>81</v>
      </c>
      <c r="N390" s="2">
        <v>27</v>
      </c>
      <c r="O390" s="6">
        <v>108</v>
      </c>
      <c r="P390" s="2">
        <v>687</v>
      </c>
      <c r="Q390" s="2">
        <v>91</v>
      </c>
      <c r="R390" s="6">
        <v>778</v>
      </c>
    </row>
    <row r="391" spans="1:18" ht="37.5" customHeight="1" thickTop="1" thickBot="1">
      <c r="A391" s="58"/>
      <c r="B391" s="6" t="s">
        <v>248</v>
      </c>
      <c r="C391" s="2">
        <v>3</v>
      </c>
      <c r="D391" s="2">
        <v>2</v>
      </c>
      <c r="E391" s="2">
        <v>1</v>
      </c>
      <c r="F391" s="2">
        <v>0</v>
      </c>
      <c r="G391" s="2">
        <v>0</v>
      </c>
      <c r="H391" s="2">
        <v>0</v>
      </c>
      <c r="I391" s="2">
        <v>3</v>
      </c>
      <c r="J391" s="2">
        <v>268</v>
      </c>
      <c r="K391" s="2">
        <v>0</v>
      </c>
      <c r="L391" s="6">
        <v>268</v>
      </c>
      <c r="M391" s="2">
        <v>210</v>
      </c>
      <c r="N391" s="2">
        <v>20</v>
      </c>
      <c r="O391" s="6">
        <v>230</v>
      </c>
      <c r="P391" s="2">
        <v>478</v>
      </c>
      <c r="Q391" s="2">
        <v>20</v>
      </c>
      <c r="R391" s="6">
        <v>498</v>
      </c>
    </row>
    <row r="392" spans="1:18" ht="37.5" customHeight="1" thickTop="1" thickBot="1">
      <c r="A392" s="58"/>
      <c r="B392" s="6" t="s">
        <v>249</v>
      </c>
      <c r="C392" s="2">
        <v>1</v>
      </c>
      <c r="D392" s="2">
        <v>1</v>
      </c>
      <c r="E392" s="2">
        <v>0</v>
      </c>
      <c r="F392" s="2">
        <v>0</v>
      </c>
      <c r="G392" s="2">
        <v>0</v>
      </c>
      <c r="H392" s="2">
        <v>0</v>
      </c>
      <c r="I392" s="2">
        <v>1</v>
      </c>
      <c r="J392" s="2">
        <v>0</v>
      </c>
      <c r="K392" s="2">
        <v>0</v>
      </c>
      <c r="L392" s="6">
        <v>0</v>
      </c>
      <c r="M392" s="2">
        <v>16</v>
      </c>
      <c r="N392" s="2">
        <v>2</v>
      </c>
      <c r="O392" s="6">
        <v>18</v>
      </c>
      <c r="P392" s="2">
        <v>16</v>
      </c>
      <c r="Q392" s="2">
        <v>2</v>
      </c>
      <c r="R392" s="6">
        <v>18</v>
      </c>
    </row>
    <row r="393" spans="1:18" ht="37.5" customHeight="1" thickTop="1" thickBot="1">
      <c r="A393" s="58"/>
      <c r="B393" s="6" t="s">
        <v>250</v>
      </c>
      <c r="C393" s="2">
        <v>2</v>
      </c>
      <c r="D393" s="2">
        <v>2</v>
      </c>
      <c r="E393" s="2">
        <v>0</v>
      </c>
      <c r="F393" s="2">
        <v>0</v>
      </c>
      <c r="G393" s="2">
        <v>0</v>
      </c>
      <c r="H393" s="2">
        <v>0</v>
      </c>
      <c r="I393" s="2">
        <v>2</v>
      </c>
      <c r="J393" s="2">
        <v>0</v>
      </c>
      <c r="K393" s="2">
        <v>0</v>
      </c>
      <c r="L393" s="6">
        <v>0</v>
      </c>
      <c r="M393" s="2">
        <v>128</v>
      </c>
      <c r="N393" s="2">
        <v>43</v>
      </c>
      <c r="O393" s="6">
        <v>171</v>
      </c>
      <c r="P393" s="2">
        <v>128</v>
      </c>
      <c r="Q393" s="2">
        <v>43</v>
      </c>
      <c r="R393" s="6">
        <v>171</v>
      </c>
    </row>
    <row r="394" spans="1:18" ht="37.5" customHeight="1" thickTop="1" thickBot="1">
      <c r="A394" s="58"/>
      <c r="B394" s="6" t="s">
        <v>314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6">
        <v>0</v>
      </c>
      <c r="M394" s="2">
        <v>0</v>
      </c>
      <c r="N394" s="2">
        <v>0</v>
      </c>
      <c r="O394" s="6">
        <v>0</v>
      </c>
      <c r="P394" s="2">
        <v>0</v>
      </c>
      <c r="Q394" s="2">
        <v>0</v>
      </c>
      <c r="R394" s="6">
        <v>0</v>
      </c>
    </row>
    <row r="395" spans="1:18" ht="37.5" customHeight="1" thickTop="1" thickBot="1">
      <c r="A395" s="59"/>
      <c r="B395" s="6" t="s">
        <v>307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6">
        <v>0</v>
      </c>
      <c r="M395" s="2">
        <v>0</v>
      </c>
      <c r="N395" s="2">
        <v>0</v>
      </c>
      <c r="O395" s="6">
        <v>0</v>
      </c>
      <c r="P395" s="2">
        <v>0</v>
      </c>
      <c r="Q395" s="2">
        <v>0</v>
      </c>
      <c r="R395" s="6">
        <v>0</v>
      </c>
    </row>
    <row r="396" spans="1:18" ht="48" customHeight="1" thickBot="1">
      <c r="A396" s="6" t="s">
        <v>2</v>
      </c>
      <c r="B396" s="6">
        <f>COUNTA(B383:B395)</f>
        <v>13</v>
      </c>
      <c r="C396" s="6">
        <f>SUM(C383:C393)</f>
        <v>37</v>
      </c>
      <c r="D396" s="6">
        <f t="shared" ref="D396:Q396" si="31">SUM(D383:D393)</f>
        <v>29</v>
      </c>
      <c r="E396" s="6">
        <f t="shared" si="31"/>
        <v>7</v>
      </c>
      <c r="F396" s="6">
        <f t="shared" si="31"/>
        <v>0</v>
      </c>
      <c r="G396" s="6">
        <f t="shared" si="31"/>
        <v>1</v>
      </c>
      <c r="H396" s="6">
        <f t="shared" si="31"/>
        <v>1</v>
      </c>
      <c r="I396" s="6">
        <f t="shared" si="31"/>
        <v>36</v>
      </c>
      <c r="J396" s="6">
        <f t="shared" si="31"/>
        <v>2250</v>
      </c>
      <c r="K396" s="6">
        <f t="shared" si="31"/>
        <v>356</v>
      </c>
      <c r="L396" s="6">
        <f t="shared" si="31"/>
        <v>2606</v>
      </c>
      <c r="M396" s="6">
        <f t="shared" si="31"/>
        <v>1720</v>
      </c>
      <c r="N396" s="6">
        <f t="shared" si="31"/>
        <v>620</v>
      </c>
      <c r="O396" s="6">
        <f t="shared" si="31"/>
        <v>2340</v>
      </c>
      <c r="P396" s="6">
        <f t="shared" si="31"/>
        <v>3970</v>
      </c>
      <c r="Q396" s="6">
        <f t="shared" si="31"/>
        <v>976</v>
      </c>
      <c r="R396" s="6">
        <f>SUM(R383:R393)</f>
        <v>4946</v>
      </c>
    </row>
    <row r="397" spans="1:18" ht="91.5" customHeight="1" thickTop="1" thickBot="1">
      <c r="A397" s="35" t="s">
        <v>337</v>
      </c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</row>
    <row r="398" spans="1:18" ht="25.5" customHeight="1">
      <c r="A398" s="37" t="s">
        <v>0</v>
      </c>
      <c r="B398" s="37" t="s">
        <v>54</v>
      </c>
      <c r="C398" s="39" t="s">
        <v>293</v>
      </c>
      <c r="D398" s="42" t="s">
        <v>283</v>
      </c>
      <c r="E398" s="43"/>
      <c r="F398" s="42" t="s">
        <v>286</v>
      </c>
      <c r="G398" s="46"/>
      <c r="H398" s="48" t="s">
        <v>282</v>
      </c>
      <c r="I398" s="49"/>
      <c r="J398" s="48" t="s">
        <v>277</v>
      </c>
      <c r="K398" s="54"/>
      <c r="L398" s="49"/>
      <c r="M398" s="48" t="s">
        <v>278</v>
      </c>
      <c r="N398" s="54"/>
      <c r="O398" s="49"/>
      <c r="P398" s="48" t="s">
        <v>279</v>
      </c>
      <c r="Q398" s="54"/>
      <c r="R398" s="49"/>
    </row>
    <row r="399" spans="1:18" ht="25.5" customHeight="1">
      <c r="A399" s="37"/>
      <c r="B399" s="37"/>
      <c r="C399" s="40"/>
      <c r="D399" s="44"/>
      <c r="E399" s="45"/>
      <c r="F399" s="44"/>
      <c r="G399" s="47"/>
      <c r="H399" s="50"/>
      <c r="I399" s="51"/>
      <c r="J399" s="50"/>
      <c r="K399" s="55"/>
      <c r="L399" s="51"/>
      <c r="M399" s="50"/>
      <c r="N399" s="55"/>
      <c r="O399" s="51"/>
      <c r="P399" s="50"/>
      <c r="Q399" s="55"/>
      <c r="R399" s="51"/>
    </row>
    <row r="400" spans="1:18" ht="26.25" customHeight="1" thickBot="1">
      <c r="A400" s="38"/>
      <c r="B400" s="38"/>
      <c r="C400" s="40"/>
      <c r="D400" s="44"/>
      <c r="E400" s="45"/>
      <c r="F400" s="44"/>
      <c r="G400" s="47"/>
      <c r="H400" s="52"/>
      <c r="I400" s="53"/>
      <c r="J400" s="52"/>
      <c r="K400" s="56"/>
      <c r="L400" s="53"/>
      <c r="M400" s="52"/>
      <c r="N400" s="56"/>
      <c r="O400" s="53"/>
      <c r="P400" s="52"/>
      <c r="Q400" s="56"/>
      <c r="R400" s="53"/>
    </row>
    <row r="401" spans="1:18" ht="51.75" thickBot="1">
      <c r="A401" s="37"/>
      <c r="B401" s="37"/>
      <c r="C401" s="41"/>
      <c r="D401" s="7" t="s">
        <v>284</v>
      </c>
      <c r="E401" s="7" t="s">
        <v>285</v>
      </c>
      <c r="F401" s="7" t="s">
        <v>284</v>
      </c>
      <c r="G401" s="7" t="s">
        <v>285</v>
      </c>
      <c r="H401" s="5" t="s">
        <v>274</v>
      </c>
      <c r="I401" s="5" t="s">
        <v>275</v>
      </c>
      <c r="J401" s="6" t="s">
        <v>1</v>
      </c>
      <c r="K401" s="6" t="s">
        <v>276</v>
      </c>
      <c r="L401" s="6" t="s">
        <v>280</v>
      </c>
      <c r="M401" s="6" t="s">
        <v>1</v>
      </c>
      <c r="N401" s="6" t="s">
        <v>276</v>
      </c>
      <c r="O401" s="6" t="s">
        <v>280</v>
      </c>
      <c r="P401" s="6" t="s">
        <v>1</v>
      </c>
      <c r="Q401" s="6" t="s">
        <v>276</v>
      </c>
      <c r="R401" s="6" t="s">
        <v>280</v>
      </c>
    </row>
    <row r="402" spans="1:18" ht="39" customHeight="1" thickTop="1" thickBot="1">
      <c r="A402" s="60" t="s">
        <v>296</v>
      </c>
      <c r="B402" s="6" t="s">
        <v>17</v>
      </c>
      <c r="C402" s="2">
        <v>13</v>
      </c>
      <c r="D402" s="2">
        <v>10</v>
      </c>
      <c r="E402" s="2">
        <v>0</v>
      </c>
      <c r="F402" s="2">
        <v>3</v>
      </c>
      <c r="G402" s="2">
        <v>0</v>
      </c>
      <c r="H402" s="2">
        <v>3</v>
      </c>
      <c r="I402" s="2">
        <v>10</v>
      </c>
      <c r="J402" s="2">
        <v>285</v>
      </c>
      <c r="K402" s="2">
        <v>153</v>
      </c>
      <c r="L402" s="6">
        <v>438</v>
      </c>
      <c r="M402" s="2">
        <v>250</v>
      </c>
      <c r="N402" s="2">
        <v>107</v>
      </c>
      <c r="O402" s="6">
        <v>357</v>
      </c>
      <c r="P402" s="2">
        <v>535</v>
      </c>
      <c r="Q402" s="2">
        <v>260</v>
      </c>
      <c r="R402" s="6">
        <v>795</v>
      </c>
    </row>
    <row r="403" spans="1:18" ht="39" customHeight="1" thickTop="1" thickBot="1">
      <c r="A403" s="61"/>
      <c r="B403" s="6" t="s">
        <v>238</v>
      </c>
      <c r="C403" s="2">
        <v>1</v>
      </c>
      <c r="D403" s="2">
        <v>1</v>
      </c>
      <c r="E403" s="2">
        <v>0</v>
      </c>
      <c r="F403" s="2">
        <v>0</v>
      </c>
      <c r="G403" s="2">
        <v>0</v>
      </c>
      <c r="H403" s="2">
        <v>0</v>
      </c>
      <c r="I403" s="2">
        <v>1</v>
      </c>
      <c r="J403" s="2">
        <v>136</v>
      </c>
      <c r="K403" s="2">
        <v>0</v>
      </c>
      <c r="L403" s="6">
        <v>136</v>
      </c>
      <c r="M403" s="2">
        <v>0</v>
      </c>
      <c r="N403" s="2">
        <v>0</v>
      </c>
      <c r="O403" s="6">
        <v>0</v>
      </c>
      <c r="P403" s="2">
        <v>136</v>
      </c>
      <c r="Q403" s="2">
        <v>0</v>
      </c>
      <c r="R403" s="6">
        <v>136</v>
      </c>
    </row>
    <row r="404" spans="1:18" ht="39" customHeight="1" thickTop="1" thickBot="1">
      <c r="A404" s="61"/>
      <c r="B404" s="6" t="s">
        <v>239</v>
      </c>
      <c r="C404" s="2">
        <v>1</v>
      </c>
      <c r="D404" s="2">
        <v>1</v>
      </c>
      <c r="E404" s="2">
        <v>0</v>
      </c>
      <c r="F404" s="2">
        <v>0</v>
      </c>
      <c r="G404" s="2">
        <v>0</v>
      </c>
      <c r="H404" s="2">
        <v>0</v>
      </c>
      <c r="I404" s="2">
        <v>1</v>
      </c>
      <c r="J404" s="2">
        <v>80</v>
      </c>
      <c r="K404" s="2">
        <v>0</v>
      </c>
      <c r="L404" s="6">
        <v>80</v>
      </c>
      <c r="M404" s="2">
        <v>0</v>
      </c>
      <c r="N404" s="2">
        <v>0</v>
      </c>
      <c r="O404" s="6">
        <v>0</v>
      </c>
      <c r="P404" s="2">
        <v>80</v>
      </c>
      <c r="Q404" s="2">
        <v>0</v>
      </c>
      <c r="R404" s="6">
        <v>80</v>
      </c>
    </row>
    <row r="405" spans="1:18" ht="39" customHeight="1" thickTop="1" thickBot="1">
      <c r="A405" s="61"/>
      <c r="B405" s="6" t="s">
        <v>281</v>
      </c>
      <c r="C405" s="2">
        <v>2</v>
      </c>
      <c r="D405" s="2">
        <v>1</v>
      </c>
      <c r="E405" s="2">
        <v>0</v>
      </c>
      <c r="F405" s="2">
        <v>1</v>
      </c>
      <c r="G405" s="2">
        <v>0</v>
      </c>
      <c r="H405" s="2">
        <v>1</v>
      </c>
      <c r="I405" s="2">
        <v>1</v>
      </c>
      <c r="J405" s="2">
        <v>100</v>
      </c>
      <c r="K405" s="2">
        <v>27</v>
      </c>
      <c r="L405" s="6">
        <v>127</v>
      </c>
      <c r="M405" s="2">
        <v>0</v>
      </c>
      <c r="N405" s="2">
        <v>0</v>
      </c>
      <c r="O405" s="6">
        <v>0</v>
      </c>
      <c r="P405" s="2">
        <v>100</v>
      </c>
      <c r="Q405" s="2">
        <v>27</v>
      </c>
      <c r="R405" s="6">
        <v>127</v>
      </c>
    </row>
    <row r="406" spans="1:18" ht="39" customHeight="1" thickTop="1" thickBot="1">
      <c r="A406" s="61"/>
      <c r="B406" s="6" t="s">
        <v>240</v>
      </c>
      <c r="C406" s="2">
        <v>1</v>
      </c>
      <c r="D406" s="2">
        <v>1</v>
      </c>
      <c r="E406" s="2">
        <v>0</v>
      </c>
      <c r="F406" s="2">
        <v>0</v>
      </c>
      <c r="G406" s="2">
        <v>0</v>
      </c>
      <c r="H406" s="2">
        <v>0</v>
      </c>
      <c r="I406" s="2">
        <v>1</v>
      </c>
      <c r="J406" s="2">
        <v>200</v>
      </c>
      <c r="K406" s="2">
        <v>0</v>
      </c>
      <c r="L406" s="6">
        <v>200</v>
      </c>
      <c r="M406" s="2">
        <v>0</v>
      </c>
      <c r="N406" s="2">
        <v>0</v>
      </c>
      <c r="O406" s="6">
        <v>0</v>
      </c>
      <c r="P406" s="2">
        <v>200</v>
      </c>
      <c r="Q406" s="2">
        <v>0</v>
      </c>
      <c r="R406" s="6">
        <v>200</v>
      </c>
    </row>
    <row r="407" spans="1:18" ht="39" customHeight="1" thickTop="1" thickBot="1">
      <c r="A407" s="62"/>
      <c r="B407" s="6" t="s">
        <v>43</v>
      </c>
      <c r="C407" s="2">
        <v>4</v>
      </c>
      <c r="D407" s="2">
        <v>3</v>
      </c>
      <c r="E407" s="2">
        <v>0</v>
      </c>
      <c r="F407" s="2">
        <v>1</v>
      </c>
      <c r="G407" s="2">
        <v>0</v>
      </c>
      <c r="H407" s="2">
        <v>1</v>
      </c>
      <c r="I407" s="2">
        <v>3</v>
      </c>
      <c r="J407" s="2">
        <v>213</v>
      </c>
      <c r="K407" s="2">
        <v>73</v>
      </c>
      <c r="L407" s="6">
        <v>286</v>
      </c>
      <c r="M407" s="2">
        <v>40</v>
      </c>
      <c r="N407" s="2">
        <v>30</v>
      </c>
      <c r="O407" s="6">
        <v>70</v>
      </c>
      <c r="P407" s="2">
        <v>253</v>
      </c>
      <c r="Q407" s="2">
        <v>103</v>
      </c>
      <c r="R407" s="6">
        <v>356</v>
      </c>
    </row>
    <row r="408" spans="1:18" ht="39" customHeight="1" thickBot="1">
      <c r="A408" s="6" t="s">
        <v>2</v>
      </c>
      <c r="B408" s="6">
        <f>COUNTA(B402:B407)</f>
        <v>6</v>
      </c>
      <c r="C408" s="6">
        <f t="shared" ref="C408:Q408" si="32">SUM(C402:C407)</f>
        <v>22</v>
      </c>
      <c r="D408" s="6">
        <f t="shared" si="32"/>
        <v>17</v>
      </c>
      <c r="E408" s="6">
        <f t="shared" si="32"/>
        <v>0</v>
      </c>
      <c r="F408" s="6">
        <f t="shared" si="32"/>
        <v>5</v>
      </c>
      <c r="G408" s="6">
        <f t="shared" si="32"/>
        <v>0</v>
      </c>
      <c r="H408" s="6">
        <f t="shared" si="32"/>
        <v>5</v>
      </c>
      <c r="I408" s="6">
        <f t="shared" si="32"/>
        <v>17</v>
      </c>
      <c r="J408" s="6">
        <f t="shared" si="32"/>
        <v>1014</v>
      </c>
      <c r="K408" s="6">
        <f t="shared" si="32"/>
        <v>253</v>
      </c>
      <c r="L408" s="6">
        <f t="shared" si="32"/>
        <v>1267</v>
      </c>
      <c r="M408" s="6">
        <f t="shared" si="32"/>
        <v>290</v>
      </c>
      <c r="N408" s="6">
        <f t="shared" si="32"/>
        <v>137</v>
      </c>
      <c r="O408" s="6">
        <f t="shared" si="32"/>
        <v>427</v>
      </c>
      <c r="P408" s="6">
        <f t="shared" si="32"/>
        <v>1304</v>
      </c>
      <c r="Q408" s="6">
        <f t="shared" si="32"/>
        <v>390</v>
      </c>
      <c r="R408" s="6">
        <f>SUM(R402:R407)</f>
        <v>1694</v>
      </c>
    </row>
    <row r="409" spans="1:18" ht="114" customHeight="1" thickTop="1" thickBot="1">
      <c r="A409" s="35" t="s">
        <v>338</v>
      </c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</row>
    <row r="410" spans="1:18" ht="25.5" customHeight="1">
      <c r="A410" s="37" t="s">
        <v>0</v>
      </c>
      <c r="B410" s="37" t="s">
        <v>54</v>
      </c>
      <c r="C410" s="39" t="s">
        <v>293</v>
      </c>
      <c r="D410" s="42" t="s">
        <v>283</v>
      </c>
      <c r="E410" s="43"/>
      <c r="F410" s="42" t="s">
        <v>286</v>
      </c>
      <c r="G410" s="46"/>
      <c r="H410" s="48" t="s">
        <v>282</v>
      </c>
      <c r="I410" s="49"/>
      <c r="J410" s="48" t="s">
        <v>277</v>
      </c>
      <c r="K410" s="54"/>
      <c r="L410" s="49"/>
      <c r="M410" s="48" t="s">
        <v>278</v>
      </c>
      <c r="N410" s="54"/>
      <c r="O410" s="49"/>
      <c r="P410" s="48" t="s">
        <v>279</v>
      </c>
      <c r="Q410" s="54"/>
      <c r="R410" s="49"/>
    </row>
    <row r="411" spans="1:18" ht="25.5" customHeight="1">
      <c r="A411" s="37"/>
      <c r="B411" s="37"/>
      <c r="C411" s="40"/>
      <c r="D411" s="44"/>
      <c r="E411" s="45"/>
      <c r="F411" s="44"/>
      <c r="G411" s="47"/>
      <c r="H411" s="50"/>
      <c r="I411" s="51"/>
      <c r="J411" s="50"/>
      <c r="K411" s="55"/>
      <c r="L411" s="51"/>
      <c r="M411" s="50"/>
      <c r="N411" s="55"/>
      <c r="O411" s="51"/>
      <c r="P411" s="50"/>
      <c r="Q411" s="55"/>
      <c r="R411" s="51"/>
    </row>
    <row r="412" spans="1:18" ht="26.25" customHeight="1" thickBot="1">
      <c r="A412" s="38"/>
      <c r="B412" s="38"/>
      <c r="C412" s="40"/>
      <c r="D412" s="44"/>
      <c r="E412" s="45"/>
      <c r="F412" s="44"/>
      <c r="G412" s="47"/>
      <c r="H412" s="52"/>
      <c r="I412" s="53"/>
      <c r="J412" s="52"/>
      <c r="K412" s="56"/>
      <c r="L412" s="53"/>
      <c r="M412" s="52"/>
      <c r="N412" s="56"/>
      <c r="O412" s="53"/>
      <c r="P412" s="52"/>
      <c r="Q412" s="56"/>
      <c r="R412" s="53"/>
    </row>
    <row r="413" spans="1:18" ht="51.75" thickBot="1">
      <c r="A413" s="37"/>
      <c r="B413" s="37"/>
      <c r="C413" s="41"/>
      <c r="D413" s="7" t="s">
        <v>284</v>
      </c>
      <c r="E413" s="7" t="s">
        <v>285</v>
      </c>
      <c r="F413" s="7" t="s">
        <v>284</v>
      </c>
      <c r="G413" s="7" t="s">
        <v>285</v>
      </c>
      <c r="H413" s="5" t="s">
        <v>274</v>
      </c>
      <c r="I413" s="5" t="s">
        <v>275</v>
      </c>
      <c r="J413" s="6" t="s">
        <v>1</v>
      </c>
      <c r="K413" s="6" t="s">
        <v>276</v>
      </c>
      <c r="L413" s="6" t="s">
        <v>280</v>
      </c>
      <c r="M413" s="6" t="s">
        <v>1</v>
      </c>
      <c r="N413" s="6" t="s">
        <v>276</v>
      </c>
      <c r="O413" s="6" t="s">
        <v>280</v>
      </c>
      <c r="P413" s="6" t="s">
        <v>1</v>
      </c>
      <c r="Q413" s="6" t="s">
        <v>276</v>
      </c>
      <c r="R413" s="6" t="s">
        <v>280</v>
      </c>
    </row>
    <row r="414" spans="1:18" ht="37.5" customHeight="1" thickTop="1" thickBot="1">
      <c r="A414" s="71" t="s">
        <v>297</v>
      </c>
      <c r="B414" s="6" t="s">
        <v>260</v>
      </c>
      <c r="C414" s="2">
        <v>6</v>
      </c>
      <c r="D414" s="2">
        <v>2</v>
      </c>
      <c r="E414" s="2">
        <v>3</v>
      </c>
      <c r="F414" s="2">
        <v>1</v>
      </c>
      <c r="G414" s="2">
        <v>0</v>
      </c>
      <c r="H414" s="2">
        <v>1</v>
      </c>
      <c r="I414" s="2">
        <v>5</v>
      </c>
      <c r="J414" s="2">
        <v>140</v>
      </c>
      <c r="K414" s="2">
        <v>62</v>
      </c>
      <c r="L414" s="6">
        <v>202</v>
      </c>
      <c r="M414" s="2">
        <v>251</v>
      </c>
      <c r="N414" s="2">
        <v>105</v>
      </c>
      <c r="O414" s="6">
        <v>356</v>
      </c>
      <c r="P414" s="2">
        <v>391</v>
      </c>
      <c r="Q414" s="2">
        <v>167</v>
      </c>
      <c r="R414" s="6">
        <v>558</v>
      </c>
    </row>
    <row r="415" spans="1:18" ht="37.5" customHeight="1" thickTop="1" thickBot="1">
      <c r="A415" s="72"/>
      <c r="B415" s="6" t="s">
        <v>261</v>
      </c>
      <c r="C415" s="2">
        <v>7</v>
      </c>
      <c r="D415" s="2">
        <v>6</v>
      </c>
      <c r="E415" s="2">
        <v>1</v>
      </c>
      <c r="F415" s="2">
        <v>0</v>
      </c>
      <c r="G415" s="2">
        <v>0</v>
      </c>
      <c r="H415" s="2">
        <v>0</v>
      </c>
      <c r="I415" s="2">
        <v>7</v>
      </c>
      <c r="J415" s="2">
        <v>190</v>
      </c>
      <c r="K415" s="2">
        <v>0</v>
      </c>
      <c r="L415" s="6">
        <v>190</v>
      </c>
      <c r="M415" s="2">
        <v>265</v>
      </c>
      <c r="N415" s="2">
        <v>197</v>
      </c>
      <c r="O415" s="6">
        <v>462</v>
      </c>
      <c r="P415" s="2">
        <v>455</v>
      </c>
      <c r="Q415" s="2">
        <v>197</v>
      </c>
      <c r="R415" s="6">
        <v>652</v>
      </c>
    </row>
    <row r="416" spans="1:18" ht="37.5" customHeight="1" thickTop="1" thickBot="1">
      <c r="A416" s="72"/>
      <c r="B416" s="6" t="s">
        <v>262</v>
      </c>
      <c r="C416" s="2">
        <v>3</v>
      </c>
      <c r="D416" s="2">
        <v>2</v>
      </c>
      <c r="E416" s="2">
        <v>1</v>
      </c>
      <c r="F416" s="2">
        <v>0</v>
      </c>
      <c r="G416" s="2">
        <v>0</v>
      </c>
      <c r="H416" s="2">
        <v>0</v>
      </c>
      <c r="I416" s="2">
        <v>3</v>
      </c>
      <c r="J416" s="2">
        <v>140</v>
      </c>
      <c r="K416" s="2">
        <v>0</v>
      </c>
      <c r="L416" s="6">
        <v>140</v>
      </c>
      <c r="M416" s="2">
        <v>87</v>
      </c>
      <c r="N416" s="2">
        <v>12</v>
      </c>
      <c r="O416" s="6">
        <v>99</v>
      </c>
      <c r="P416" s="2">
        <v>227</v>
      </c>
      <c r="Q416" s="2">
        <v>12</v>
      </c>
      <c r="R416" s="6">
        <v>239</v>
      </c>
    </row>
    <row r="417" spans="1:18" ht="37.5" customHeight="1" thickTop="1" thickBot="1">
      <c r="A417" s="72"/>
      <c r="B417" s="6" t="s">
        <v>263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6">
        <v>0</v>
      </c>
      <c r="M417" s="2">
        <v>0</v>
      </c>
      <c r="N417" s="2">
        <v>0</v>
      </c>
      <c r="O417" s="6">
        <v>0</v>
      </c>
      <c r="P417" s="2">
        <v>0</v>
      </c>
      <c r="Q417" s="2">
        <v>0</v>
      </c>
      <c r="R417" s="6">
        <v>0</v>
      </c>
    </row>
    <row r="418" spans="1:18" ht="37.5" customHeight="1" thickTop="1" thickBot="1">
      <c r="A418" s="72"/>
      <c r="B418" s="6" t="s">
        <v>264</v>
      </c>
      <c r="C418" s="2">
        <v>5</v>
      </c>
      <c r="D418" s="2">
        <v>3</v>
      </c>
      <c r="E418" s="2">
        <v>2</v>
      </c>
      <c r="F418" s="2">
        <v>0</v>
      </c>
      <c r="G418" s="2">
        <v>0</v>
      </c>
      <c r="H418" s="2">
        <v>0</v>
      </c>
      <c r="I418" s="2">
        <v>5</v>
      </c>
      <c r="J418" s="2">
        <v>155</v>
      </c>
      <c r="K418" s="2">
        <v>0</v>
      </c>
      <c r="L418" s="6">
        <v>155</v>
      </c>
      <c r="M418" s="2">
        <v>382</v>
      </c>
      <c r="N418" s="2">
        <v>199</v>
      </c>
      <c r="O418" s="6">
        <v>581</v>
      </c>
      <c r="P418" s="2">
        <v>537</v>
      </c>
      <c r="Q418" s="2">
        <v>199</v>
      </c>
      <c r="R418" s="6">
        <v>736</v>
      </c>
    </row>
    <row r="419" spans="1:18" ht="37.5" customHeight="1" thickTop="1" thickBot="1">
      <c r="A419" s="72"/>
      <c r="B419" s="6" t="s">
        <v>265</v>
      </c>
      <c r="C419" s="2">
        <v>5</v>
      </c>
      <c r="D419" s="2">
        <v>4</v>
      </c>
      <c r="E419" s="2">
        <v>1</v>
      </c>
      <c r="F419" s="2">
        <v>0</v>
      </c>
      <c r="G419" s="2">
        <v>0</v>
      </c>
      <c r="H419" s="2">
        <v>0</v>
      </c>
      <c r="I419" s="2">
        <v>5</v>
      </c>
      <c r="J419" s="2">
        <v>0</v>
      </c>
      <c r="K419" s="2">
        <v>0</v>
      </c>
      <c r="L419" s="6">
        <v>0</v>
      </c>
      <c r="M419" s="2">
        <v>229</v>
      </c>
      <c r="N419" s="2">
        <v>60</v>
      </c>
      <c r="O419" s="6">
        <v>289</v>
      </c>
      <c r="P419" s="2">
        <v>229</v>
      </c>
      <c r="Q419" s="2">
        <v>60</v>
      </c>
      <c r="R419" s="6">
        <v>289</v>
      </c>
    </row>
    <row r="420" spans="1:18" ht="37.5" customHeight="1" thickTop="1" thickBot="1">
      <c r="A420" s="73"/>
      <c r="B420" s="6" t="s">
        <v>308</v>
      </c>
      <c r="C420" s="2">
        <v>0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6">
        <v>0</v>
      </c>
      <c r="M420" s="2">
        <v>0</v>
      </c>
      <c r="N420" s="2">
        <v>0</v>
      </c>
      <c r="O420" s="6">
        <v>0</v>
      </c>
      <c r="P420" s="2">
        <v>0</v>
      </c>
      <c r="Q420" s="2">
        <v>0</v>
      </c>
      <c r="R420" s="6">
        <v>0</v>
      </c>
    </row>
    <row r="421" spans="1:18" ht="36.75" customHeight="1" thickBot="1">
      <c r="A421" s="6" t="s">
        <v>2</v>
      </c>
      <c r="B421" s="6">
        <f>COUNTA(B414:B420)</f>
        <v>7</v>
      </c>
      <c r="C421" s="6">
        <f>SUM(C414:C419)</f>
        <v>26</v>
      </c>
      <c r="D421" s="6">
        <f t="shared" ref="D421:R421" si="33">SUM(D414:D419)</f>
        <v>17</v>
      </c>
      <c r="E421" s="6">
        <f t="shared" si="33"/>
        <v>8</v>
      </c>
      <c r="F421" s="6">
        <f t="shared" si="33"/>
        <v>1</v>
      </c>
      <c r="G421" s="6">
        <f t="shared" si="33"/>
        <v>0</v>
      </c>
      <c r="H421" s="6">
        <f t="shared" si="33"/>
        <v>1</v>
      </c>
      <c r="I421" s="6">
        <f t="shared" si="33"/>
        <v>25</v>
      </c>
      <c r="J421" s="6">
        <f t="shared" si="33"/>
        <v>625</v>
      </c>
      <c r="K421" s="6">
        <f t="shared" si="33"/>
        <v>62</v>
      </c>
      <c r="L421" s="6">
        <f t="shared" si="33"/>
        <v>687</v>
      </c>
      <c r="M421" s="6">
        <f t="shared" si="33"/>
        <v>1214</v>
      </c>
      <c r="N421" s="6">
        <f t="shared" si="33"/>
        <v>573</v>
      </c>
      <c r="O421" s="6">
        <f t="shared" si="33"/>
        <v>1787</v>
      </c>
      <c r="P421" s="6">
        <f t="shared" si="33"/>
        <v>1839</v>
      </c>
      <c r="Q421" s="6">
        <f t="shared" si="33"/>
        <v>635</v>
      </c>
      <c r="R421" s="6">
        <f t="shared" si="33"/>
        <v>2474</v>
      </c>
    </row>
    <row r="422" spans="1:18" ht="26.25" thickTop="1"/>
  </sheetData>
  <dataConsolidate/>
  <mergeCells count="264">
    <mergeCell ref="A414:A420"/>
    <mergeCell ref="P410:R412"/>
    <mergeCell ref="A402:A407"/>
    <mergeCell ref="A397:R397"/>
    <mergeCell ref="A398:A401"/>
    <mergeCell ref="B398:B401"/>
    <mergeCell ref="C398:C401"/>
    <mergeCell ref="D398:E400"/>
    <mergeCell ref="F398:G400"/>
    <mergeCell ref="H398:I400"/>
    <mergeCell ref="J398:L400"/>
    <mergeCell ref="M398:O400"/>
    <mergeCell ref="P398:R400"/>
    <mergeCell ref="J366:L368"/>
    <mergeCell ref="M366:O368"/>
    <mergeCell ref="P366:R368"/>
    <mergeCell ref="A378:R378"/>
    <mergeCell ref="A379:A382"/>
    <mergeCell ref="B379:B382"/>
    <mergeCell ref="C379:C382"/>
    <mergeCell ref="D379:E381"/>
    <mergeCell ref="F379:G381"/>
    <mergeCell ref="H379:I381"/>
    <mergeCell ref="J379:L381"/>
    <mergeCell ref="M379:O381"/>
    <mergeCell ref="P379:R381"/>
    <mergeCell ref="A51:A62"/>
    <mergeCell ref="A65:A68"/>
    <mergeCell ref="B65:B68"/>
    <mergeCell ref="C65:C68"/>
    <mergeCell ref="P65:R67"/>
    <mergeCell ref="A69:A76"/>
    <mergeCell ref="A64:R64"/>
    <mergeCell ref="D65:E67"/>
    <mergeCell ref="F65:G67"/>
    <mergeCell ref="H65:I67"/>
    <mergeCell ref="J65:L67"/>
    <mergeCell ref="M65:O67"/>
    <mergeCell ref="A78:R78"/>
    <mergeCell ref="A79:A82"/>
    <mergeCell ref="B79:B82"/>
    <mergeCell ref="C79:C82"/>
    <mergeCell ref="D79:E81"/>
    <mergeCell ref="F79:G81"/>
    <mergeCell ref="H79:I81"/>
    <mergeCell ref="J79:L81"/>
    <mergeCell ref="M79:O81"/>
    <mergeCell ref="P79:R81"/>
    <mergeCell ref="H47:I49"/>
    <mergeCell ref="J47:L49"/>
    <mergeCell ref="M47:O49"/>
    <mergeCell ref="P47:R49"/>
    <mergeCell ref="A46:R46"/>
    <mergeCell ref="A38:A44"/>
    <mergeCell ref="A34:A37"/>
    <mergeCell ref="B34:B37"/>
    <mergeCell ref="C34:C37"/>
    <mergeCell ref="D34:E36"/>
    <mergeCell ref="A47:A50"/>
    <mergeCell ref="B47:B50"/>
    <mergeCell ref="C47:C50"/>
    <mergeCell ref="D47:E49"/>
    <mergeCell ref="F47:G49"/>
    <mergeCell ref="A6:R6"/>
    <mergeCell ref="H34:I36"/>
    <mergeCell ref="J34:L36"/>
    <mergeCell ref="M34:O36"/>
    <mergeCell ref="P34:R36"/>
    <mergeCell ref="F34:G36"/>
    <mergeCell ref="H7:I9"/>
    <mergeCell ref="J7:L9"/>
    <mergeCell ref="M7:O9"/>
    <mergeCell ref="P7:R9"/>
    <mergeCell ref="A11:A31"/>
    <mergeCell ref="A7:A10"/>
    <mergeCell ref="B7:B10"/>
    <mergeCell ref="C7:C10"/>
    <mergeCell ref="D7:E9"/>
    <mergeCell ref="F7:G9"/>
    <mergeCell ref="A33:R33"/>
    <mergeCell ref="A83:A98"/>
    <mergeCell ref="A117:A130"/>
    <mergeCell ref="A100:R100"/>
    <mergeCell ref="A101:A104"/>
    <mergeCell ref="B101:B104"/>
    <mergeCell ref="C101:C104"/>
    <mergeCell ref="D101:E103"/>
    <mergeCell ref="F101:G103"/>
    <mergeCell ref="H101:I103"/>
    <mergeCell ref="J101:L103"/>
    <mergeCell ref="M101:O103"/>
    <mergeCell ref="P101:R103"/>
    <mergeCell ref="A105:A110"/>
    <mergeCell ref="A112:R112"/>
    <mergeCell ref="A113:A116"/>
    <mergeCell ref="B113:B116"/>
    <mergeCell ref="C113:C116"/>
    <mergeCell ref="D113:E115"/>
    <mergeCell ref="F113:G115"/>
    <mergeCell ref="H113:I115"/>
    <mergeCell ref="J113:L115"/>
    <mergeCell ref="M113:O115"/>
    <mergeCell ref="P113:R115"/>
    <mergeCell ref="A152:A160"/>
    <mergeCell ref="A132:R132"/>
    <mergeCell ref="A133:A136"/>
    <mergeCell ref="B133:B136"/>
    <mergeCell ref="C133:C136"/>
    <mergeCell ref="D133:E135"/>
    <mergeCell ref="F133:G135"/>
    <mergeCell ref="H133:I135"/>
    <mergeCell ref="J133:L135"/>
    <mergeCell ref="M133:O135"/>
    <mergeCell ref="P133:R135"/>
    <mergeCell ref="A137:A145"/>
    <mergeCell ref="A147:R147"/>
    <mergeCell ref="A148:A151"/>
    <mergeCell ref="B148:B151"/>
    <mergeCell ref="C148:C151"/>
    <mergeCell ref="D148:E150"/>
    <mergeCell ref="F148:G150"/>
    <mergeCell ref="H148:I150"/>
    <mergeCell ref="J148:L150"/>
    <mergeCell ref="M148:O150"/>
    <mergeCell ref="P148:R150"/>
    <mergeCell ref="A185:A195"/>
    <mergeCell ref="A162:R162"/>
    <mergeCell ref="A163:A166"/>
    <mergeCell ref="B163:B166"/>
    <mergeCell ref="C163:C166"/>
    <mergeCell ref="D163:E165"/>
    <mergeCell ref="F163:G165"/>
    <mergeCell ref="H163:I165"/>
    <mergeCell ref="J163:L165"/>
    <mergeCell ref="M163:O165"/>
    <mergeCell ref="P163:R165"/>
    <mergeCell ref="A167:A178"/>
    <mergeCell ref="A180:R180"/>
    <mergeCell ref="A181:A184"/>
    <mergeCell ref="B181:B184"/>
    <mergeCell ref="C181:C184"/>
    <mergeCell ref="D181:E183"/>
    <mergeCell ref="F181:G183"/>
    <mergeCell ref="H181:I183"/>
    <mergeCell ref="J181:L183"/>
    <mergeCell ref="M181:O183"/>
    <mergeCell ref="P181:R183"/>
    <mergeCell ref="A197:R197"/>
    <mergeCell ref="A198:A201"/>
    <mergeCell ref="B198:B201"/>
    <mergeCell ref="C198:C201"/>
    <mergeCell ref="D198:E200"/>
    <mergeCell ref="F198:G200"/>
    <mergeCell ref="H198:I200"/>
    <mergeCell ref="J198:L200"/>
    <mergeCell ref="M198:O200"/>
    <mergeCell ref="P198:R200"/>
    <mergeCell ref="A202:A214"/>
    <mergeCell ref="A221:A236"/>
    <mergeCell ref="A243:A255"/>
    <mergeCell ref="A238:R238"/>
    <mergeCell ref="A239:A242"/>
    <mergeCell ref="B239:B242"/>
    <mergeCell ref="C239:C242"/>
    <mergeCell ref="D239:E241"/>
    <mergeCell ref="F239:G241"/>
    <mergeCell ref="H239:I241"/>
    <mergeCell ref="J239:L241"/>
    <mergeCell ref="M239:O241"/>
    <mergeCell ref="P239:R241"/>
    <mergeCell ref="A216:R216"/>
    <mergeCell ref="A217:A220"/>
    <mergeCell ref="B217:B220"/>
    <mergeCell ref="C217:C220"/>
    <mergeCell ref="D217:E219"/>
    <mergeCell ref="F217:G219"/>
    <mergeCell ref="H217:I219"/>
    <mergeCell ref="J217:L219"/>
    <mergeCell ref="M217:O219"/>
    <mergeCell ref="P217:R219"/>
    <mergeCell ref="A262:A272"/>
    <mergeCell ref="A257:R257"/>
    <mergeCell ref="A258:A261"/>
    <mergeCell ref="B258:B261"/>
    <mergeCell ref="C258:C261"/>
    <mergeCell ref="D258:E260"/>
    <mergeCell ref="F258:G260"/>
    <mergeCell ref="H258:I260"/>
    <mergeCell ref="J258:L260"/>
    <mergeCell ref="M258:O260"/>
    <mergeCell ref="P258:R260"/>
    <mergeCell ref="J297:L299"/>
    <mergeCell ref="M297:O299"/>
    <mergeCell ref="P297:R299"/>
    <mergeCell ref="A301:A313"/>
    <mergeCell ref="A274:R274"/>
    <mergeCell ref="A275:A278"/>
    <mergeCell ref="B275:B278"/>
    <mergeCell ref="C275:C278"/>
    <mergeCell ref="D275:E277"/>
    <mergeCell ref="F275:G277"/>
    <mergeCell ref="H275:I277"/>
    <mergeCell ref="J275:L277"/>
    <mergeCell ref="M275:O277"/>
    <mergeCell ref="P275:R277"/>
    <mergeCell ref="A350:R350"/>
    <mergeCell ref="A351:A354"/>
    <mergeCell ref="B351:B354"/>
    <mergeCell ref="C351:C354"/>
    <mergeCell ref="D351:E353"/>
    <mergeCell ref="F351:G353"/>
    <mergeCell ref="A279:A294"/>
    <mergeCell ref="A315:R315"/>
    <mergeCell ref="A316:A319"/>
    <mergeCell ref="B316:B319"/>
    <mergeCell ref="C316:C319"/>
    <mergeCell ref="D316:E318"/>
    <mergeCell ref="F316:G318"/>
    <mergeCell ref="H316:I318"/>
    <mergeCell ref="J316:L318"/>
    <mergeCell ref="M316:O318"/>
    <mergeCell ref="P316:R318"/>
    <mergeCell ref="A296:R296"/>
    <mergeCell ref="A297:A300"/>
    <mergeCell ref="B297:B300"/>
    <mergeCell ref="C297:C300"/>
    <mergeCell ref="D297:E299"/>
    <mergeCell ref="F297:G299"/>
    <mergeCell ref="H297:I299"/>
    <mergeCell ref="A320:A332"/>
    <mergeCell ref="A334:R334"/>
    <mergeCell ref="A335:A338"/>
    <mergeCell ref="B335:B338"/>
    <mergeCell ref="C335:C338"/>
    <mergeCell ref="D335:E337"/>
    <mergeCell ref="F335:G337"/>
    <mergeCell ref="H335:I337"/>
    <mergeCell ref="J335:L337"/>
    <mergeCell ref="M335:O337"/>
    <mergeCell ref="P335:R337"/>
    <mergeCell ref="A339:A348"/>
    <mergeCell ref="A409:R409"/>
    <mergeCell ref="A410:A413"/>
    <mergeCell ref="B410:B413"/>
    <mergeCell ref="C410:C413"/>
    <mergeCell ref="D410:E412"/>
    <mergeCell ref="F410:G412"/>
    <mergeCell ref="H410:I412"/>
    <mergeCell ref="J410:L412"/>
    <mergeCell ref="M410:O412"/>
    <mergeCell ref="A383:A395"/>
    <mergeCell ref="H351:I353"/>
    <mergeCell ref="J351:L353"/>
    <mergeCell ref="M351:O353"/>
    <mergeCell ref="P351:R353"/>
    <mergeCell ref="A370:A376"/>
    <mergeCell ref="A365:R365"/>
    <mergeCell ref="A366:A369"/>
    <mergeCell ref="B366:B369"/>
    <mergeCell ref="C366:C369"/>
    <mergeCell ref="D366:E368"/>
    <mergeCell ref="F366:G368"/>
    <mergeCell ref="H366:I368"/>
    <mergeCell ref="A355:A363"/>
  </mergeCells>
  <printOptions horizontalCentered="1"/>
  <pageMargins left="0.19685039370078741" right="0.27559055118110237" top="0.23622047244094491" bottom="0.23622047244094491" header="0.19685039370078741" footer="0.19685039370078741"/>
  <pageSetup paperSize="9" scale="36" orientation="landscape" verticalDpi="597" r:id="rId1"/>
  <rowBreaks count="22" manualBreakCount="22">
    <brk id="32" max="16383" man="1"/>
    <brk id="45" max="16383" man="1"/>
    <brk id="63" max="16383" man="1"/>
    <brk id="77" max="16383" man="1"/>
    <brk id="99" max="16383" man="1"/>
    <brk id="111" max="16383" man="1"/>
    <brk id="131" max="16383" man="1"/>
    <brk id="146" max="16383" man="1"/>
    <brk id="161" max="16383" man="1"/>
    <brk id="179" max="16383" man="1"/>
    <brk id="196" max="16383" man="1"/>
    <brk id="215" max="16383" man="1"/>
    <brk id="237" max="16383" man="1"/>
    <brk id="256" max="16383" man="1"/>
    <brk id="273" max="16383" man="1"/>
    <brk id="295" max="16383" man="1"/>
    <brk id="314" max="16383" man="1"/>
    <brk id="333" max="16383" man="1"/>
    <brk id="349" max="16383" man="1"/>
    <brk id="364" max="16383" man="1"/>
    <brk id="377" max="16383" man="1"/>
    <brk id="396" max="16383" man="1"/>
  </rowBreaks>
  <ignoredErrors>
    <ignoredError sqref="M215:R215 K215 H215:J215 L2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38"/>
  <sheetViews>
    <sheetView rightToLeft="1" view="pageBreakPreview" topLeftCell="A21" zoomScale="40" zoomScaleSheetLayoutView="40" workbookViewId="0">
      <selection activeCell="AD28" sqref="AD28"/>
    </sheetView>
  </sheetViews>
  <sheetFormatPr baseColWidth="10" defaultRowHeight="25.5"/>
  <cols>
    <col min="1" max="1" width="19.85546875" style="1" bestFit="1" customWidth="1"/>
    <col min="2" max="2" width="33.28515625" style="1" customWidth="1"/>
    <col min="3" max="3" width="23.42578125" style="1" bestFit="1" customWidth="1"/>
    <col min="4" max="4" width="24.140625" style="1" customWidth="1"/>
    <col min="5" max="5" width="19.42578125" style="1" customWidth="1"/>
    <col min="6" max="6" width="17.85546875" style="1" customWidth="1"/>
    <col min="7" max="7" width="20.5703125" style="1" customWidth="1"/>
    <col min="8" max="8" width="16.7109375" style="1" customWidth="1"/>
    <col min="9" max="9" width="18.85546875" style="1" customWidth="1"/>
    <col min="10" max="15" width="18.7109375" style="1" customWidth="1"/>
    <col min="16" max="16" width="22.42578125" style="1" bestFit="1" customWidth="1"/>
    <col min="17" max="17" width="18.7109375" style="1" customWidth="1"/>
    <col min="18" max="18" width="24.85546875" style="1" customWidth="1"/>
    <col min="19" max="115" width="11.42578125" style="1"/>
    <col min="116" max="116" width="19.85546875" style="1" customWidth="1"/>
    <col min="117" max="117" width="16.5703125" style="1" customWidth="1"/>
    <col min="118" max="118" width="17.5703125" style="1" customWidth="1"/>
    <col min="119" max="119" width="17.42578125" style="1" customWidth="1"/>
    <col min="120" max="120" width="16.140625" style="1" customWidth="1"/>
    <col min="121" max="121" width="16" style="1" customWidth="1"/>
    <col min="122" max="122" width="16.5703125" style="1" customWidth="1"/>
    <col min="123" max="371" width="11.42578125" style="1"/>
    <col min="372" max="372" width="19.85546875" style="1" customWidth="1"/>
    <col min="373" max="373" width="16.5703125" style="1" customWidth="1"/>
    <col min="374" max="374" width="17.5703125" style="1" customWidth="1"/>
    <col min="375" max="375" width="17.42578125" style="1" customWidth="1"/>
    <col min="376" max="376" width="16.140625" style="1" customWidth="1"/>
    <col min="377" max="377" width="16" style="1" customWidth="1"/>
    <col min="378" max="378" width="16.5703125" style="1" customWidth="1"/>
    <col min="379" max="627" width="11.42578125" style="1"/>
    <col min="628" max="628" width="19.85546875" style="1" customWidth="1"/>
    <col min="629" max="629" width="16.5703125" style="1" customWidth="1"/>
    <col min="630" max="630" width="17.5703125" style="1" customWidth="1"/>
    <col min="631" max="631" width="17.42578125" style="1" customWidth="1"/>
    <col min="632" max="632" width="16.140625" style="1" customWidth="1"/>
    <col min="633" max="633" width="16" style="1" customWidth="1"/>
    <col min="634" max="634" width="16.5703125" style="1" customWidth="1"/>
    <col min="635" max="883" width="11.42578125" style="1"/>
    <col min="884" max="884" width="19.85546875" style="1" customWidth="1"/>
    <col min="885" max="885" width="16.5703125" style="1" customWidth="1"/>
    <col min="886" max="886" width="17.5703125" style="1" customWidth="1"/>
    <col min="887" max="887" width="17.42578125" style="1" customWidth="1"/>
    <col min="888" max="888" width="16.140625" style="1" customWidth="1"/>
    <col min="889" max="889" width="16" style="1" customWidth="1"/>
    <col min="890" max="890" width="16.5703125" style="1" customWidth="1"/>
    <col min="891" max="1139" width="11.42578125" style="1"/>
    <col min="1140" max="1140" width="19.85546875" style="1" customWidth="1"/>
    <col min="1141" max="1141" width="16.5703125" style="1" customWidth="1"/>
    <col min="1142" max="1142" width="17.5703125" style="1" customWidth="1"/>
    <col min="1143" max="1143" width="17.42578125" style="1" customWidth="1"/>
    <col min="1144" max="1144" width="16.140625" style="1" customWidth="1"/>
    <col min="1145" max="1145" width="16" style="1" customWidth="1"/>
    <col min="1146" max="1146" width="16.5703125" style="1" customWidth="1"/>
    <col min="1147" max="1395" width="11.42578125" style="1"/>
    <col min="1396" max="1396" width="19.85546875" style="1" customWidth="1"/>
    <col min="1397" max="1397" width="16.5703125" style="1" customWidth="1"/>
    <col min="1398" max="1398" width="17.5703125" style="1" customWidth="1"/>
    <col min="1399" max="1399" width="17.42578125" style="1" customWidth="1"/>
    <col min="1400" max="1400" width="16.140625" style="1" customWidth="1"/>
    <col min="1401" max="1401" width="16" style="1" customWidth="1"/>
    <col min="1402" max="1402" width="16.5703125" style="1" customWidth="1"/>
    <col min="1403" max="1651" width="11.42578125" style="1"/>
    <col min="1652" max="1652" width="19.85546875" style="1" customWidth="1"/>
    <col min="1653" max="1653" width="16.5703125" style="1" customWidth="1"/>
    <col min="1654" max="1654" width="17.5703125" style="1" customWidth="1"/>
    <col min="1655" max="1655" width="17.42578125" style="1" customWidth="1"/>
    <col min="1656" max="1656" width="16.140625" style="1" customWidth="1"/>
    <col min="1657" max="1657" width="16" style="1" customWidth="1"/>
    <col min="1658" max="1658" width="16.5703125" style="1" customWidth="1"/>
    <col min="1659" max="1907" width="11.42578125" style="1"/>
    <col min="1908" max="1908" width="19.85546875" style="1" customWidth="1"/>
    <col min="1909" max="1909" width="16.5703125" style="1" customWidth="1"/>
    <col min="1910" max="1910" width="17.5703125" style="1" customWidth="1"/>
    <col min="1911" max="1911" width="17.42578125" style="1" customWidth="1"/>
    <col min="1912" max="1912" width="16.140625" style="1" customWidth="1"/>
    <col min="1913" max="1913" width="16" style="1" customWidth="1"/>
    <col min="1914" max="1914" width="16.5703125" style="1" customWidth="1"/>
    <col min="1915" max="2163" width="11.42578125" style="1"/>
    <col min="2164" max="2164" width="19.85546875" style="1" customWidth="1"/>
    <col min="2165" max="2165" width="16.5703125" style="1" customWidth="1"/>
    <col min="2166" max="2166" width="17.5703125" style="1" customWidth="1"/>
    <col min="2167" max="2167" width="17.42578125" style="1" customWidth="1"/>
    <col min="2168" max="2168" width="16.140625" style="1" customWidth="1"/>
    <col min="2169" max="2169" width="16" style="1" customWidth="1"/>
    <col min="2170" max="2170" width="16.5703125" style="1" customWidth="1"/>
    <col min="2171" max="2419" width="11.42578125" style="1"/>
    <col min="2420" max="2420" width="19.85546875" style="1" customWidth="1"/>
    <col min="2421" max="2421" width="16.5703125" style="1" customWidth="1"/>
    <col min="2422" max="2422" width="17.5703125" style="1" customWidth="1"/>
    <col min="2423" max="2423" width="17.42578125" style="1" customWidth="1"/>
    <col min="2424" max="2424" width="16.140625" style="1" customWidth="1"/>
    <col min="2425" max="2425" width="16" style="1" customWidth="1"/>
    <col min="2426" max="2426" width="16.5703125" style="1" customWidth="1"/>
    <col min="2427" max="2675" width="11.42578125" style="1"/>
    <col min="2676" max="2676" width="19.85546875" style="1" customWidth="1"/>
    <col min="2677" max="2677" width="16.5703125" style="1" customWidth="1"/>
    <col min="2678" max="2678" width="17.5703125" style="1" customWidth="1"/>
    <col min="2679" max="2679" width="17.42578125" style="1" customWidth="1"/>
    <col min="2680" max="2680" width="16.140625" style="1" customWidth="1"/>
    <col min="2681" max="2681" width="16" style="1" customWidth="1"/>
    <col min="2682" max="2682" width="16.5703125" style="1" customWidth="1"/>
    <col min="2683" max="2931" width="11.42578125" style="1"/>
    <col min="2932" max="2932" width="19.85546875" style="1" customWidth="1"/>
    <col min="2933" max="2933" width="16.5703125" style="1" customWidth="1"/>
    <col min="2934" max="2934" width="17.5703125" style="1" customWidth="1"/>
    <col min="2935" max="2935" width="17.42578125" style="1" customWidth="1"/>
    <col min="2936" max="2936" width="16.140625" style="1" customWidth="1"/>
    <col min="2937" max="2937" width="16" style="1" customWidth="1"/>
    <col min="2938" max="2938" width="16.5703125" style="1" customWidth="1"/>
    <col min="2939" max="3187" width="11.42578125" style="1"/>
    <col min="3188" max="3188" width="19.85546875" style="1" customWidth="1"/>
    <col min="3189" max="3189" width="16.5703125" style="1" customWidth="1"/>
    <col min="3190" max="3190" width="17.5703125" style="1" customWidth="1"/>
    <col min="3191" max="3191" width="17.42578125" style="1" customWidth="1"/>
    <col min="3192" max="3192" width="16.140625" style="1" customWidth="1"/>
    <col min="3193" max="3193" width="16" style="1" customWidth="1"/>
    <col min="3194" max="3194" width="16.5703125" style="1" customWidth="1"/>
    <col min="3195" max="3443" width="11.42578125" style="1"/>
    <col min="3444" max="3444" width="19.85546875" style="1" customWidth="1"/>
    <col min="3445" max="3445" width="16.5703125" style="1" customWidth="1"/>
    <col min="3446" max="3446" width="17.5703125" style="1" customWidth="1"/>
    <col min="3447" max="3447" width="17.42578125" style="1" customWidth="1"/>
    <col min="3448" max="3448" width="16.140625" style="1" customWidth="1"/>
    <col min="3449" max="3449" width="16" style="1" customWidth="1"/>
    <col min="3450" max="3450" width="16.5703125" style="1" customWidth="1"/>
    <col min="3451" max="3699" width="11.42578125" style="1"/>
    <col min="3700" max="3700" width="19.85546875" style="1" customWidth="1"/>
    <col min="3701" max="3701" width="16.5703125" style="1" customWidth="1"/>
    <col min="3702" max="3702" width="17.5703125" style="1" customWidth="1"/>
    <col min="3703" max="3703" width="17.42578125" style="1" customWidth="1"/>
    <col min="3704" max="3704" width="16.140625" style="1" customWidth="1"/>
    <col min="3705" max="3705" width="16" style="1" customWidth="1"/>
    <col min="3706" max="3706" width="16.5703125" style="1" customWidth="1"/>
    <col min="3707" max="3955" width="11.42578125" style="1"/>
    <col min="3956" max="3956" width="19.85546875" style="1" customWidth="1"/>
    <col min="3957" max="3957" width="16.5703125" style="1" customWidth="1"/>
    <col min="3958" max="3958" width="17.5703125" style="1" customWidth="1"/>
    <col min="3959" max="3959" width="17.42578125" style="1" customWidth="1"/>
    <col min="3960" max="3960" width="16.140625" style="1" customWidth="1"/>
    <col min="3961" max="3961" width="16" style="1" customWidth="1"/>
    <col min="3962" max="3962" width="16.5703125" style="1" customWidth="1"/>
    <col min="3963" max="4211" width="11.42578125" style="1"/>
    <col min="4212" max="4212" width="19.85546875" style="1" customWidth="1"/>
    <col min="4213" max="4213" width="16.5703125" style="1" customWidth="1"/>
    <col min="4214" max="4214" width="17.5703125" style="1" customWidth="1"/>
    <col min="4215" max="4215" width="17.42578125" style="1" customWidth="1"/>
    <col min="4216" max="4216" width="16.140625" style="1" customWidth="1"/>
    <col min="4217" max="4217" width="16" style="1" customWidth="1"/>
    <col min="4218" max="4218" width="16.5703125" style="1" customWidth="1"/>
    <col min="4219" max="4467" width="11.42578125" style="1"/>
    <col min="4468" max="4468" width="19.85546875" style="1" customWidth="1"/>
    <col min="4469" max="4469" width="16.5703125" style="1" customWidth="1"/>
    <col min="4470" max="4470" width="17.5703125" style="1" customWidth="1"/>
    <col min="4471" max="4471" width="17.42578125" style="1" customWidth="1"/>
    <col min="4472" max="4472" width="16.140625" style="1" customWidth="1"/>
    <col min="4473" max="4473" width="16" style="1" customWidth="1"/>
    <col min="4474" max="4474" width="16.5703125" style="1" customWidth="1"/>
    <col min="4475" max="4723" width="11.42578125" style="1"/>
    <col min="4724" max="4724" width="19.85546875" style="1" customWidth="1"/>
    <col min="4725" max="4725" width="16.5703125" style="1" customWidth="1"/>
    <col min="4726" max="4726" width="17.5703125" style="1" customWidth="1"/>
    <col min="4727" max="4727" width="17.42578125" style="1" customWidth="1"/>
    <col min="4728" max="4728" width="16.140625" style="1" customWidth="1"/>
    <col min="4729" max="4729" width="16" style="1" customWidth="1"/>
    <col min="4730" max="4730" width="16.5703125" style="1" customWidth="1"/>
    <col min="4731" max="4979" width="11.42578125" style="1"/>
    <col min="4980" max="4980" width="19.85546875" style="1" customWidth="1"/>
    <col min="4981" max="4981" width="16.5703125" style="1" customWidth="1"/>
    <col min="4982" max="4982" width="17.5703125" style="1" customWidth="1"/>
    <col min="4983" max="4983" width="17.42578125" style="1" customWidth="1"/>
    <col min="4984" max="4984" width="16.140625" style="1" customWidth="1"/>
    <col min="4985" max="4985" width="16" style="1" customWidth="1"/>
    <col min="4986" max="4986" width="16.5703125" style="1" customWidth="1"/>
    <col min="4987" max="5235" width="11.42578125" style="1"/>
    <col min="5236" max="5236" width="19.85546875" style="1" customWidth="1"/>
    <col min="5237" max="5237" width="16.5703125" style="1" customWidth="1"/>
    <col min="5238" max="5238" width="17.5703125" style="1" customWidth="1"/>
    <col min="5239" max="5239" width="17.42578125" style="1" customWidth="1"/>
    <col min="5240" max="5240" width="16.140625" style="1" customWidth="1"/>
    <col min="5241" max="5241" width="16" style="1" customWidth="1"/>
    <col min="5242" max="5242" width="16.5703125" style="1" customWidth="1"/>
    <col min="5243" max="5491" width="11.42578125" style="1"/>
    <col min="5492" max="5492" width="19.85546875" style="1" customWidth="1"/>
    <col min="5493" max="5493" width="16.5703125" style="1" customWidth="1"/>
    <col min="5494" max="5494" width="17.5703125" style="1" customWidth="1"/>
    <col min="5495" max="5495" width="17.42578125" style="1" customWidth="1"/>
    <col min="5496" max="5496" width="16.140625" style="1" customWidth="1"/>
    <col min="5497" max="5497" width="16" style="1" customWidth="1"/>
    <col min="5498" max="5498" width="16.5703125" style="1" customWidth="1"/>
    <col min="5499" max="5747" width="11.42578125" style="1"/>
    <col min="5748" max="5748" width="19.85546875" style="1" customWidth="1"/>
    <col min="5749" max="5749" width="16.5703125" style="1" customWidth="1"/>
    <col min="5750" max="5750" width="17.5703125" style="1" customWidth="1"/>
    <col min="5751" max="5751" width="17.42578125" style="1" customWidth="1"/>
    <col min="5752" max="5752" width="16.140625" style="1" customWidth="1"/>
    <col min="5753" max="5753" width="16" style="1" customWidth="1"/>
    <col min="5754" max="5754" width="16.5703125" style="1" customWidth="1"/>
    <col min="5755" max="6003" width="11.42578125" style="1"/>
    <col min="6004" max="6004" width="19.85546875" style="1" customWidth="1"/>
    <col min="6005" max="6005" width="16.5703125" style="1" customWidth="1"/>
    <col min="6006" max="6006" width="17.5703125" style="1" customWidth="1"/>
    <col min="6007" max="6007" width="17.42578125" style="1" customWidth="1"/>
    <col min="6008" max="6008" width="16.140625" style="1" customWidth="1"/>
    <col min="6009" max="6009" width="16" style="1" customWidth="1"/>
    <col min="6010" max="6010" width="16.5703125" style="1" customWidth="1"/>
    <col min="6011" max="6259" width="11.42578125" style="1"/>
    <col min="6260" max="6260" width="19.85546875" style="1" customWidth="1"/>
    <col min="6261" max="6261" width="16.5703125" style="1" customWidth="1"/>
    <col min="6262" max="6262" width="17.5703125" style="1" customWidth="1"/>
    <col min="6263" max="6263" width="17.42578125" style="1" customWidth="1"/>
    <col min="6264" max="6264" width="16.140625" style="1" customWidth="1"/>
    <col min="6265" max="6265" width="16" style="1" customWidth="1"/>
    <col min="6266" max="6266" width="16.5703125" style="1" customWidth="1"/>
    <col min="6267" max="6515" width="11.42578125" style="1"/>
    <col min="6516" max="6516" width="19.85546875" style="1" customWidth="1"/>
    <col min="6517" max="6517" width="16.5703125" style="1" customWidth="1"/>
    <col min="6518" max="6518" width="17.5703125" style="1" customWidth="1"/>
    <col min="6519" max="6519" width="17.42578125" style="1" customWidth="1"/>
    <col min="6520" max="6520" width="16.140625" style="1" customWidth="1"/>
    <col min="6521" max="6521" width="16" style="1" customWidth="1"/>
    <col min="6522" max="6522" width="16.5703125" style="1" customWidth="1"/>
    <col min="6523" max="6771" width="11.42578125" style="1"/>
    <col min="6772" max="6772" width="19.85546875" style="1" customWidth="1"/>
    <col min="6773" max="6773" width="16.5703125" style="1" customWidth="1"/>
    <col min="6774" max="6774" width="17.5703125" style="1" customWidth="1"/>
    <col min="6775" max="6775" width="17.42578125" style="1" customWidth="1"/>
    <col min="6776" max="6776" width="16.140625" style="1" customWidth="1"/>
    <col min="6777" max="6777" width="16" style="1" customWidth="1"/>
    <col min="6778" max="6778" width="16.5703125" style="1" customWidth="1"/>
    <col min="6779" max="7027" width="11.42578125" style="1"/>
    <col min="7028" max="7028" width="19.85546875" style="1" customWidth="1"/>
    <col min="7029" max="7029" width="16.5703125" style="1" customWidth="1"/>
    <col min="7030" max="7030" width="17.5703125" style="1" customWidth="1"/>
    <col min="7031" max="7031" width="17.42578125" style="1" customWidth="1"/>
    <col min="7032" max="7032" width="16.140625" style="1" customWidth="1"/>
    <col min="7033" max="7033" width="16" style="1" customWidth="1"/>
    <col min="7034" max="7034" width="16.5703125" style="1" customWidth="1"/>
    <col min="7035" max="7283" width="11.42578125" style="1"/>
    <col min="7284" max="7284" width="19.85546875" style="1" customWidth="1"/>
    <col min="7285" max="7285" width="16.5703125" style="1" customWidth="1"/>
    <col min="7286" max="7286" width="17.5703125" style="1" customWidth="1"/>
    <col min="7287" max="7287" width="17.42578125" style="1" customWidth="1"/>
    <col min="7288" max="7288" width="16.140625" style="1" customWidth="1"/>
    <col min="7289" max="7289" width="16" style="1" customWidth="1"/>
    <col min="7290" max="7290" width="16.5703125" style="1" customWidth="1"/>
    <col min="7291" max="7539" width="11.42578125" style="1"/>
    <col min="7540" max="7540" width="19.85546875" style="1" customWidth="1"/>
    <col min="7541" max="7541" width="16.5703125" style="1" customWidth="1"/>
    <col min="7542" max="7542" width="17.5703125" style="1" customWidth="1"/>
    <col min="7543" max="7543" width="17.42578125" style="1" customWidth="1"/>
    <col min="7544" max="7544" width="16.140625" style="1" customWidth="1"/>
    <col min="7545" max="7545" width="16" style="1" customWidth="1"/>
    <col min="7546" max="7546" width="16.5703125" style="1" customWidth="1"/>
    <col min="7547" max="7795" width="11.42578125" style="1"/>
    <col min="7796" max="7796" width="19.85546875" style="1" customWidth="1"/>
    <col min="7797" max="7797" width="16.5703125" style="1" customWidth="1"/>
    <col min="7798" max="7798" width="17.5703125" style="1" customWidth="1"/>
    <col min="7799" max="7799" width="17.42578125" style="1" customWidth="1"/>
    <col min="7800" max="7800" width="16.140625" style="1" customWidth="1"/>
    <col min="7801" max="7801" width="16" style="1" customWidth="1"/>
    <col min="7802" max="7802" width="16.5703125" style="1" customWidth="1"/>
    <col min="7803" max="8051" width="11.42578125" style="1"/>
    <col min="8052" max="8052" width="19.85546875" style="1" customWidth="1"/>
    <col min="8053" max="8053" width="16.5703125" style="1" customWidth="1"/>
    <col min="8054" max="8054" width="17.5703125" style="1" customWidth="1"/>
    <col min="8055" max="8055" width="17.42578125" style="1" customWidth="1"/>
    <col min="8056" max="8056" width="16.140625" style="1" customWidth="1"/>
    <col min="8057" max="8057" width="16" style="1" customWidth="1"/>
    <col min="8058" max="8058" width="16.5703125" style="1" customWidth="1"/>
    <col min="8059" max="8307" width="11.42578125" style="1"/>
    <col min="8308" max="8308" width="19.85546875" style="1" customWidth="1"/>
    <col min="8309" max="8309" width="16.5703125" style="1" customWidth="1"/>
    <col min="8310" max="8310" width="17.5703125" style="1" customWidth="1"/>
    <col min="8311" max="8311" width="17.42578125" style="1" customWidth="1"/>
    <col min="8312" max="8312" width="16.140625" style="1" customWidth="1"/>
    <col min="8313" max="8313" width="16" style="1" customWidth="1"/>
    <col min="8314" max="8314" width="16.5703125" style="1" customWidth="1"/>
    <col min="8315" max="8563" width="11.42578125" style="1"/>
    <col min="8564" max="8564" width="19.85546875" style="1" customWidth="1"/>
    <col min="8565" max="8565" width="16.5703125" style="1" customWidth="1"/>
    <col min="8566" max="8566" width="17.5703125" style="1" customWidth="1"/>
    <col min="8567" max="8567" width="17.42578125" style="1" customWidth="1"/>
    <col min="8568" max="8568" width="16.140625" style="1" customWidth="1"/>
    <col min="8569" max="8569" width="16" style="1" customWidth="1"/>
    <col min="8570" max="8570" width="16.5703125" style="1" customWidth="1"/>
    <col min="8571" max="8819" width="11.42578125" style="1"/>
    <col min="8820" max="8820" width="19.85546875" style="1" customWidth="1"/>
    <col min="8821" max="8821" width="16.5703125" style="1" customWidth="1"/>
    <col min="8822" max="8822" width="17.5703125" style="1" customWidth="1"/>
    <col min="8823" max="8823" width="17.42578125" style="1" customWidth="1"/>
    <col min="8824" max="8824" width="16.140625" style="1" customWidth="1"/>
    <col min="8825" max="8825" width="16" style="1" customWidth="1"/>
    <col min="8826" max="8826" width="16.5703125" style="1" customWidth="1"/>
    <col min="8827" max="9075" width="11.42578125" style="1"/>
    <col min="9076" max="9076" width="19.85546875" style="1" customWidth="1"/>
    <col min="9077" max="9077" width="16.5703125" style="1" customWidth="1"/>
    <col min="9078" max="9078" width="17.5703125" style="1" customWidth="1"/>
    <col min="9079" max="9079" width="17.42578125" style="1" customWidth="1"/>
    <col min="9080" max="9080" width="16.140625" style="1" customWidth="1"/>
    <col min="9081" max="9081" width="16" style="1" customWidth="1"/>
    <col min="9082" max="9082" width="16.5703125" style="1" customWidth="1"/>
    <col min="9083" max="9331" width="11.42578125" style="1"/>
    <col min="9332" max="9332" width="19.85546875" style="1" customWidth="1"/>
    <col min="9333" max="9333" width="16.5703125" style="1" customWidth="1"/>
    <col min="9334" max="9334" width="17.5703125" style="1" customWidth="1"/>
    <col min="9335" max="9335" width="17.42578125" style="1" customWidth="1"/>
    <col min="9336" max="9336" width="16.140625" style="1" customWidth="1"/>
    <col min="9337" max="9337" width="16" style="1" customWidth="1"/>
    <col min="9338" max="9338" width="16.5703125" style="1" customWidth="1"/>
    <col min="9339" max="9587" width="11.42578125" style="1"/>
    <col min="9588" max="9588" width="19.85546875" style="1" customWidth="1"/>
    <col min="9589" max="9589" width="16.5703125" style="1" customWidth="1"/>
    <col min="9590" max="9590" width="17.5703125" style="1" customWidth="1"/>
    <col min="9591" max="9591" width="17.42578125" style="1" customWidth="1"/>
    <col min="9592" max="9592" width="16.140625" style="1" customWidth="1"/>
    <col min="9593" max="9593" width="16" style="1" customWidth="1"/>
    <col min="9594" max="9594" width="16.5703125" style="1" customWidth="1"/>
    <col min="9595" max="9843" width="11.42578125" style="1"/>
    <col min="9844" max="9844" width="19.85546875" style="1" customWidth="1"/>
    <col min="9845" max="9845" width="16.5703125" style="1" customWidth="1"/>
    <col min="9846" max="9846" width="17.5703125" style="1" customWidth="1"/>
    <col min="9847" max="9847" width="17.42578125" style="1" customWidth="1"/>
    <col min="9848" max="9848" width="16.140625" style="1" customWidth="1"/>
    <col min="9849" max="9849" width="16" style="1" customWidth="1"/>
    <col min="9850" max="9850" width="16.5703125" style="1" customWidth="1"/>
    <col min="9851" max="10099" width="11.42578125" style="1"/>
    <col min="10100" max="10100" width="19.85546875" style="1" customWidth="1"/>
    <col min="10101" max="10101" width="16.5703125" style="1" customWidth="1"/>
    <col min="10102" max="10102" width="17.5703125" style="1" customWidth="1"/>
    <col min="10103" max="10103" width="17.42578125" style="1" customWidth="1"/>
    <col min="10104" max="10104" width="16.140625" style="1" customWidth="1"/>
    <col min="10105" max="10105" width="16" style="1" customWidth="1"/>
    <col min="10106" max="10106" width="16.5703125" style="1" customWidth="1"/>
    <col min="10107" max="10355" width="11.42578125" style="1"/>
    <col min="10356" max="10356" width="19.85546875" style="1" customWidth="1"/>
    <col min="10357" max="10357" width="16.5703125" style="1" customWidth="1"/>
    <col min="10358" max="10358" width="17.5703125" style="1" customWidth="1"/>
    <col min="10359" max="10359" width="17.42578125" style="1" customWidth="1"/>
    <col min="10360" max="10360" width="16.140625" style="1" customWidth="1"/>
    <col min="10361" max="10361" width="16" style="1" customWidth="1"/>
    <col min="10362" max="10362" width="16.5703125" style="1" customWidth="1"/>
    <col min="10363" max="10611" width="11.42578125" style="1"/>
    <col min="10612" max="10612" width="19.85546875" style="1" customWidth="1"/>
    <col min="10613" max="10613" width="16.5703125" style="1" customWidth="1"/>
    <col min="10614" max="10614" width="17.5703125" style="1" customWidth="1"/>
    <col min="10615" max="10615" width="17.42578125" style="1" customWidth="1"/>
    <col min="10616" max="10616" width="16.140625" style="1" customWidth="1"/>
    <col min="10617" max="10617" width="16" style="1" customWidth="1"/>
    <col min="10618" max="10618" width="16.5703125" style="1" customWidth="1"/>
    <col min="10619" max="10867" width="11.42578125" style="1"/>
    <col min="10868" max="10868" width="19.85546875" style="1" customWidth="1"/>
    <col min="10869" max="10869" width="16.5703125" style="1" customWidth="1"/>
    <col min="10870" max="10870" width="17.5703125" style="1" customWidth="1"/>
    <col min="10871" max="10871" width="17.42578125" style="1" customWidth="1"/>
    <col min="10872" max="10872" width="16.140625" style="1" customWidth="1"/>
    <col min="10873" max="10873" width="16" style="1" customWidth="1"/>
    <col min="10874" max="10874" width="16.5703125" style="1" customWidth="1"/>
    <col min="10875" max="11123" width="11.42578125" style="1"/>
    <col min="11124" max="11124" width="19.85546875" style="1" customWidth="1"/>
    <col min="11125" max="11125" width="16.5703125" style="1" customWidth="1"/>
    <col min="11126" max="11126" width="17.5703125" style="1" customWidth="1"/>
    <col min="11127" max="11127" width="17.42578125" style="1" customWidth="1"/>
    <col min="11128" max="11128" width="16.140625" style="1" customWidth="1"/>
    <col min="11129" max="11129" width="16" style="1" customWidth="1"/>
    <col min="11130" max="11130" width="16.5703125" style="1" customWidth="1"/>
    <col min="11131" max="11379" width="11.42578125" style="1"/>
    <col min="11380" max="11380" width="19.85546875" style="1" customWidth="1"/>
    <col min="11381" max="11381" width="16.5703125" style="1" customWidth="1"/>
    <col min="11382" max="11382" width="17.5703125" style="1" customWidth="1"/>
    <col min="11383" max="11383" width="17.42578125" style="1" customWidth="1"/>
    <col min="11384" max="11384" width="16.140625" style="1" customWidth="1"/>
    <col min="11385" max="11385" width="16" style="1" customWidth="1"/>
    <col min="11386" max="11386" width="16.5703125" style="1" customWidth="1"/>
    <col min="11387" max="11635" width="11.42578125" style="1"/>
    <col min="11636" max="11636" width="19.85546875" style="1" customWidth="1"/>
    <col min="11637" max="11637" width="16.5703125" style="1" customWidth="1"/>
    <col min="11638" max="11638" width="17.5703125" style="1" customWidth="1"/>
    <col min="11639" max="11639" width="17.42578125" style="1" customWidth="1"/>
    <col min="11640" max="11640" width="16.140625" style="1" customWidth="1"/>
    <col min="11641" max="11641" width="16" style="1" customWidth="1"/>
    <col min="11642" max="11642" width="16.5703125" style="1" customWidth="1"/>
    <col min="11643" max="11891" width="11.42578125" style="1"/>
    <col min="11892" max="11892" width="19.85546875" style="1" customWidth="1"/>
    <col min="11893" max="11893" width="16.5703125" style="1" customWidth="1"/>
    <col min="11894" max="11894" width="17.5703125" style="1" customWidth="1"/>
    <col min="11895" max="11895" width="17.42578125" style="1" customWidth="1"/>
    <col min="11896" max="11896" width="16.140625" style="1" customWidth="1"/>
    <col min="11897" max="11897" width="16" style="1" customWidth="1"/>
    <col min="11898" max="11898" width="16.5703125" style="1" customWidth="1"/>
    <col min="11899" max="12147" width="11.42578125" style="1"/>
    <col min="12148" max="12148" width="19.85546875" style="1" customWidth="1"/>
    <col min="12149" max="12149" width="16.5703125" style="1" customWidth="1"/>
    <col min="12150" max="12150" width="17.5703125" style="1" customWidth="1"/>
    <col min="12151" max="12151" width="17.42578125" style="1" customWidth="1"/>
    <col min="12152" max="12152" width="16.140625" style="1" customWidth="1"/>
    <col min="12153" max="12153" width="16" style="1" customWidth="1"/>
    <col min="12154" max="12154" width="16.5703125" style="1" customWidth="1"/>
    <col min="12155" max="12403" width="11.42578125" style="1"/>
    <col min="12404" max="12404" width="19.85546875" style="1" customWidth="1"/>
    <col min="12405" max="12405" width="16.5703125" style="1" customWidth="1"/>
    <col min="12406" max="12406" width="17.5703125" style="1" customWidth="1"/>
    <col min="12407" max="12407" width="17.42578125" style="1" customWidth="1"/>
    <col min="12408" max="12408" width="16.140625" style="1" customWidth="1"/>
    <col min="12409" max="12409" width="16" style="1" customWidth="1"/>
    <col min="12410" max="12410" width="16.5703125" style="1" customWidth="1"/>
    <col min="12411" max="12659" width="11.42578125" style="1"/>
    <col min="12660" max="12660" width="19.85546875" style="1" customWidth="1"/>
    <col min="12661" max="12661" width="16.5703125" style="1" customWidth="1"/>
    <col min="12662" max="12662" width="17.5703125" style="1" customWidth="1"/>
    <col min="12663" max="12663" width="17.42578125" style="1" customWidth="1"/>
    <col min="12664" max="12664" width="16.140625" style="1" customWidth="1"/>
    <col min="12665" max="12665" width="16" style="1" customWidth="1"/>
    <col min="12666" max="12666" width="16.5703125" style="1" customWidth="1"/>
    <col min="12667" max="12915" width="11.42578125" style="1"/>
    <col min="12916" max="12916" width="19.85546875" style="1" customWidth="1"/>
    <col min="12917" max="12917" width="16.5703125" style="1" customWidth="1"/>
    <col min="12918" max="12918" width="17.5703125" style="1" customWidth="1"/>
    <col min="12919" max="12919" width="17.42578125" style="1" customWidth="1"/>
    <col min="12920" max="12920" width="16.140625" style="1" customWidth="1"/>
    <col min="12921" max="12921" width="16" style="1" customWidth="1"/>
    <col min="12922" max="12922" width="16.5703125" style="1" customWidth="1"/>
    <col min="12923" max="13171" width="11.42578125" style="1"/>
    <col min="13172" max="13172" width="19.85546875" style="1" customWidth="1"/>
    <col min="13173" max="13173" width="16.5703125" style="1" customWidth="1"/>
    <col min="13174" max="13174" width="17.5703125" style="1" customWidth="1"/>
    <col min="13175" max="13175" width="17.42578125" style="1" customWidth="1"/>
    <col min="13176" max="13176" width="16.140625" style="1" customWidth="1"/>
    <col min="13177" max="13177" width="16" style="1" customWidth="1"/>
    <col min="13178" max="13178" width="16.5703125" style="1" customWidth="1"/>
    <col min="13179" max="13427" width="11.42578125" style="1"/>
    <col min="13428" max="13428" width="19.85546875" style="1" customWidth="1"/>
    <col min="13429" max="13429" width="16.5703125" style="1" customWidth="1"/>
    <col min="13430" max="13430" width="17.5703125" style="1" customWidth="1"/>
    <col min="13431" max="13431" width="17.42578125" style="1" customWidth="1"/>
    <col min="13432" max="13432" width="16.140625" style="1" customWidth="1"/>
    <col min="13433" max="13433" width="16" style="1" customWidth="1"/>
    <col min="13434" max="13434" width="16.5703125" style="1" customWidth="1"/>
    <col min="13435" max="13683" width="11.42578125" style="1"/>
    <col min="13684" max="13684" width="19.85546875" style="1" customWidth="1"/>
    <col min="13685" max="13685" width="16.5703125" style="1" customWidth="1"/>
    <col min="13686" max="13686" width="17.5703125" style="1" customWidth="1"/>
    <col min="13687" max="13687" width="17.42578125" style="1" customWidth="1"/>
    <col min="13688" max="13688" width="16.140625" style="1" customWidth="1"/>
    <col min="13689" max="13689" width="16" style="1" customWidth="1"/>
    <col min="13690" max="13690" width="16.5703125" style="1" customWidth="1"/>
    <col min="13691" max="13939" width="11.42578125" style="1"/>
    <col min="13940" max="13940" width="19.85546875" style="1" customWidth="1"/>
    <col min="13941" max="13941" width="16.5703125" style="1" customWidth="1"/>
    <col min="13942" max="13942" width="17.5703125" style="1" customWidth="1"/>
    <col min="13943" max="13943" width="17.42578125" style="1" customWidth="1"/>
    <col min="13944" max="13944" width="16.140625" style="1" customWidth="1"/>
    <col min="13945" max="13945" width="16" style="1" customWidth="1"/>
    <col min="13946" max="13946" width="16.5703125" style="1" customWidth="1"/>
    <col min="13947" max="14195" width="11.42578125" style="1"/>
    <col min="14196" max="14196" width="19.85546875" style="1" customWidth="1"/>
    <col min="14197" max="14197" width="16.5703125" style="1" customWidth="1"/>
    <col min="14198" max="14198" width="17.5703125" style="1" customWidth="1"/>
    <col min="14199" max="14199" width="17.42578125" style="1" customWidth="1"/>
    <col min="14200" max="14200" width="16.140625" style="1" customWidth="1"/>
    <col min="14201" max="14201" width="16" style="1" customWidth="1"/>
    <col min="14202" max="14202" width="16.5703125" style="1" customWidth="1"/>
    <col min="14203" max="14451" width="11.42578125" style="1"/>
    <col min="14452" max="14452" width="19.85546875" style="1" customWidth="1"/>
    <col min="14453" max="14453" width="16.5703125" style="1" customWidth="1"/>
    <col min="14454" max="14454" width="17.5703125" style="1" customWidth="1"/>
    <col min="14455" max="14455" width="17.42578125" style="1" customWidth="1"/>
    <col min="14456" max="14456" width="16.140625" style="1" customWidth="1"/>
    <col min="14457" max="14457" width="16" style="1" customWidth="1"/>
    <col min="14458" max="14458" width="16.5703125" style="1" customWidth="1"/>
    <col min="14459" max="14707" width="11.42578125" style="1"/>
    <col min="14708" max="14708" width="19.85546875" style="1" customWidth="1"/>
    <col min="14709" max="14709" width="16.5703125" style="1" customWidth="1"/>
    <col min="14710" max="14710" width="17.5703125" style="1" customWidth="1"/>
    <col min="14711" max="14711" width="17.42578125" style="1" customWidth="1"/>
    <col min="14712" max="14712" width="16.140625" style="1" customWidth="1"/>
    <col min="14713" max="14713" width="16" style="1" customWidth="1"/>
    <col min="14714" max="14714" width="16.5703125" style="1" customWidth="1"/>
    <col min="14715" max="14963" width="11.42578125" style="1"/>
    <col min="14964" max="14964" width="19.85546875" style="1" customWidth="1"/>
    <col min="14965" max="14965" width="16.5703125" style="1" customWidth="1"/>
    <col min="14966" max="14966" width="17.5703125" style="1" customWidth="1"/>
    <col min="14967" max="14967" width="17.42578125" style="1" customWidth="1"/>
    <col min="14968" max="14968" width="16.140625" style="1" customWidth="1"/>
    <col min="14969" max="14969" width="16" style="1" customWidth="1"/>
    <col min="14970" max="14970" width="16.5703125" style="1" customWidth="1"/>
    <col min="14971" max="15219" width="11.42578125" style="1"/>
    <col min="15220" max="15220" width="19.85546875" style="1" customWidth="1"/>
    <col min="15221" max="15221" width="16.5703125" style="1" customWidth="1"/>
    <col min="15222" max="15222" width="17.5703125" style="1" customWidth="1"/>
    <col min="15223" max="15223" width="17.42578125" style="1" customWidth="1"/>
    <col min="15224" max="15224" width="16.140625" style="1" customWidth="1"/>
    <col min="15225" max="15225" width="16" style="1" customWidth="1"/>
    <col min="15226" max="15226" width="16.5703125" style="1" customWidth="1"/>
    <col min="15227" max="15475" width="11.42578125" style="1"/>
    <col min="15476" max="15476" width="19.85546875" style="1" customWidth="1"/>
    <col min="15477" max="15477" width="16.5703125" style="1" customWidth="1"/>
    <col min="15478" max="15478" width="17.5703125" style="1" customWidth="1"/>
    <col min="15479" max="15479" width="17.42578125" style="1" customWidth="1"/>
    <col min="15480" max="15480" width="16.140625" style="1" customWidth="1"/>
    <col min="15481" max="15481" width="16" style="1" customWidth="1"/>
    <col min="15482" max="15482" width="16.5703125" style="1" customWidth="1"/>
    <col min="15483" max="15731" width="11.42578125" style="1"/>
    <col min="15732" max="15732" width="19.85546875" style="1" customWidth="1"/>
    <col min="15733" max="15733" width="16.5703125" style="1" customWidth="1"/>
    <col min="15734" max="15734" width="17.5703125" style="1" customWidth="1"/>
    <col min="15735" max="15735" width="17.42578125" style="1" customWidth="1"/>
    <col min="15736" max="15736" width="16.140625" style="1" customWidth="1"/>
    <col min="15737" max="15737" width="16" style="1" customWidth="1"/>
    <col min="15738" max="15738" width="16.5703125" style="1" customWidth="1"/>
    <col min="15739" max="15987" width="11.42578125" style="1"/>
    <col min="15988" max="15988" width="19.85546875" style="1" customWidth="1"/>
    <col min="15989" max="15989" width="16.5703125" style="1" customWidth="1"/>
    <col min="15990" max="15990" width="17.5703125" style="1" customWidth="1"/>
    <col min="15991" max="15991" width="17.42578125" style="1" customWidth="1"/>
    <col min="15992" max="15992" width="16.140625" style="1" customWidth="1"/>
    <col min="15993" max="15993" width="16" style="1" customWidth="1"/>
    <col min="15994" max="15994" width="16.5703125" style="1" customWidth="1"/>
    <col min="15995" max="16384" width="11.42578125" style="1"/>
  </cols>
  <sheetData>
    <row r="1" spans="1:18" ht="27.75">
      <c r="B1" s="8" t="s">
        <v>339</v>
      </c>
    </row>
    <row r="2" spans="1:18" ht="27.75">
      <c r="B2" s="8" t="s">
        <v>340</v>
      </c>
    </row>
    <row r="3" spans="1:18" ht="27.75">
      <c r="B3" s="8" t="s">
        <v>341</v>
      </c>
    </row>
    <row r="4" spans="1:18" ht="27.75">
      <c r="B4" s="8" t="s">
        <v>343</v>
      </c>
    </row>
    <row r="5" spans="1:18" ht="27.75">
      <c r="B5" s="8"/>
    </row>
    <row r="6" spans="1:18" ht="25.5" customHeight="1">
      <c r="A6" s="89" t="s">
        <v>342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1:18" ht="25.5" customHeight="1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</row>
    <row r="8" spans="1:18" ht="54.75" customHeight="1" thickBot="1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1:18" ht="25.5" customHeight="1">
      <c r="A9" s="80" t="s">
        <v>0</v>
      </c>
      <c r="B9" s="80" t="s">
        <v>303</v>
      </c>
      <c r="C9" s="80" t="s">
        <v>293</v>
      </c>
      <c r="D9" s="80" t="s">
        <v>346</v>
      </c>
      <c r="E9" s="82"/>
      <c r="F9" s="80" t="s">
        <v>345</v>
      </c>
      <c r="G9" s="82"/>
      <c r="H9" s="74" t="s">
        <v>344</v>
      </c>
      <c r="I9" s="75"/>
      <c r="J9" s="80" t="s">
        <v>347</v>
      </c>
      <c r="K9" s="81"/>
      <c r="L9" s="82"/>
      <c r="M9" s="80" t="s">
        <v>348</v>
      </c>
      <c r="N9" s="81"/>
      <c r="O9" s="82"/>
      <c r="P9" s="80" t="s">
        <v>279</v>
      </c>
      <c r="Q9" s="81"/>
      <c r="R9" s="82"/>
    </row>
    <row r="10" spans="1:18" ht="25.5" customHeight="1">
      <c r="A10" s="83"/>
      <c r="B10" s="83"/>
      <c r="C10" s="83"/>
      <c r="D10" s="83"/>
      <c r="E10" s="85"/>
      <c r="F10" s="83"/>
      <c r="G10" s="85"/>
      <c r="H10" s="76"/>
      <c r="I10" s="77"/>
      <c r="J10" s="83"/>
      <c r="K10" s="84"/>
      <c r="L10" s="85"/>
      <c r="M10" s="83"/>
      <c r="N10" s="84"/>
      <c r="O10" s="85"/>
      <c r="P10" s="83"/>
      <c r="Q10" s="84"/>
      <c r="R10" s="85"/>
    </row>
    <row r="11" spans="1:18" ht="26.25" customHeight="1" thickBot="1">
      <c r="A11" s="83"/>
      <c r="B11" s="83"/>
      <c r="C11" s="83"/>
      <c r="D11" s="86"/>
      <c r="E11" s="88"/>
      <c r="F11" s="86"/>
      <c r="G11" s="88"/>
      <c r="H11" s="78"/>
      <c r="I11" s="79"/>
      <c r="J11" s="86"/>
      <c r="K11" s="87"/>
      <c r="L11" s="88"/>
      <c r="M11" s="86"/>
      <c r="N11" s="87"/>
      <c r="O11" s="88"/>
      <c r="P11" s="86"/>
      <c r="Q11" s="87"/>
      <c r="R11" s="88"/>
    </row>
    <row r="12" spans="1:18" ht="60.75" customHeight="1" thickBot="1">
      <c r="A12" s="86"/>
      <c r="B12" s="86"/>
      <c r="C12" s="86"/>
      <c r="D12" s="10" t="s">
        <v>284</v>
      </c>
      <c r="E12" s="11" t="s">
        <v>285</v>
      </c>
      <c r="F12" s="10" t="s">
        <v>284</v>
      </c>
      <c r="G12" s="11" t="s">
        <v>285</v>
      </c>
      <c r="H12" s="10" t="s">
        <v>274</v>
      </c>
      <c r="I12" s="11" t="s">
        <v>275</v>
      </c>
      <c r="J12" s="12" t="s">
        <v>1</v>
      </c>
      <c r="K12" s="13" t="s">
        <v>276</v>
      </c>
      <c r="L12" s="14" t="s">
        <v>280</v>
      </c>
      <c r="M12" s="12" t="s">
        <v>1</v>
      </c>
      <c r="N12" s="13" t="s">
        <v>276</v>
      </c>
      <c r="O12" s="14" t="s">
        <v>280</v>
      </c>
      <c r="P12" s="12" t="s">
        <v>1</v>
      </c>
      <c r="Q12" s="13" t="s">
        <v>276</v>
      </c>
      <c r="R12" s="14" t="s">
        <v>280</v>
      </c>
    </row>
    <row r="13" spans="1:18" ht="45" customHeight="1">
      <c r="A13" s="9" t="s">
        <v>21</v>
      </c>
      <c r="B13" s="23">
        <v>21</v>
      </c>
      <c r="C13" s="23">
        <v>130</v>
      </c>
      <c r="D13" s="24">
        <v>95</v>
      </c>
      <c r="E13" s="20">
        <v>23</v>
      </c>
      <c r="F13" s="24">
        <v>8</v>
      </c>
      <c r="G13" s="20">
        <v>4</v>
      </c>
      <c r="H13" s="24">
        <v>12</v>
      </c>
      <c r="I13" s="20">
        <v>118</v>
      </c>
      <c r="J13" s="24">
        <v>6162</v>
      </c>
      <c r="K13" s="25">
        <v>1665</v>
      </c>
      <c r="L13" s="20">
        <v>7827</v>
      </c>
      <c r="M13" s="24">
        <v>5824</v>
      </c>
      <c r="N13" s="25">
        <v>2515</v>
      </c>
      <c r="O13" s="20">
        <v>8339</v>
      </c>
      <c r="P13" s="24">
        <v>11986</v>
      </c>
      <c r="Q13" s="25">
        <v>4180</v>
      </c>
      <c r="R13" s="20">
        <v>16166</v>
      </c>
    </row>
    <row r="14" spans="1:18" ht="45" customHeight="1">
      <c r="A14" s="9" t="s">
        <v>35</v>
      </c>
      <c r="B14" s="26">
        <v>7</v>
      </c>
      <c r="C14" s="26">
        <v>67</v>
      </c>
      <c r="D14" s="27">
        <v>51</v>
      </c>
      <c r="E14" s="21">
        <v>13</v>
      </c>
      <c r="F14" s="27">
        <v>2</v>
      </c>
      <c r="G14" s="21">
        <v>1</v>
      </c>
      <c r="H14" s="27">
        <v>3</v>
      </c>
      <c r="I14" s="21">
        <v>64</v>
      </c>
      <c r="J14" s="27">
        <v>2212</v>
      </c>
      <c r="K14" s="28">
        <v>264</v>
      </c>
      <c r="L14" s="21">
        <v>2476</v>
      </c>
      <c r="M14" s="27">
        <v>2673</v>
      </c>
      <c r="N14" s="28">
        <v>1207</v>
      </c>
      <c r="O14" s="21">
        <v>3880</v>
      </c>
      <c r="P14" s="27">
        <v>4885</v>
      </c>
      <c r="Q14" s="28">
        <v>1471</v>
      </c>
      <c r="R14" s="21">
        <v>6356</v>
      </c>
    </row>
    <row r="15" spans="1:18" ht="45" customHeight="1">
      <c r="A15" s="9" t="s">
        <v>32</v>
      </c>
      <c r="B15" s="26">
        <v>12</v>
      </c>
      <c r="C15" s="26">
        <v>75</v>
      </c>
      <c r="D15" s="27">
        <v>56</v>
      </c>
      <c r="E15" s="21">
        <v>11</v>
      </c>
      <c r="F15" s="27">
        <v>7</v>
      </c>
      <c r="G15" s="21">
        <v>1</v>
      </c>
      <c r="H15" s="27">
        <v>8</v>
      </c>
      <c r="I15" s="21">
        <v>67</v>
      </c>
      <c r="J15" s="27">
        <v>3349</v>
      </c>
      <c r="K15" s="28">
        <v>910</v>
      </c>
      <c r="L15" s="21">
        <v>4259</v>
      </c>
      <c r="M15" s="27">
        <v>2971</v>
      </c>
      <c r="N15" s="28">
        <v>1519</v>
      </c>
      <c r="O15" s="21">
        <v>4490</v>
      </c>
      <c r="P15" s="27">
        <v>6320</v>
      </c>
      <c r="Q15" s="28">
        <v>2429</v>
      </c>
      <c r="R15" s="21">
        <v>8749</v>
      </c>
    </row>
    <row r="16" spans="1:18" ht="45" customHeight="1">
      <c r="A16" s="9" t="s">
        <v>75</v>
      </c>
      <c r="B16" s="26">
        <v>8</v>
      </c>
      <c r="C16" s="26">
        <v>39</v>
      </c>
      <c r="D16" s="27">
        <v>27</v>
      </c>
      <c r="E16" s="21">
        <v>9</v>
      </c>
      <c r="F16" s="27">
        <v>2</v>
      </c>
      <c r="G16" s="21">
        <v>1</v>
      </c>
      <c r="H16" s="27">
        <v>3</v>
      </c>
      <c r="I16" s="21">
        <v>36</v>
      </c>
      <c r="J16" s="27">
        <v>1694</v>
      </c>
      <c r="K16" s="28">
        <v>140</v>
      </c>
      <c r="L16" s="21">
        <v>1834</v>
      </c>
      <c r="M16" s="27">
        <v>1283</v>
      </c>
      <c r="N16" s="28">
        <v>796</v>
      </c>
      <c r="O16" s="21">
        <v>2079</v>
      </c>
      <c r="P16" s="27">
        <v>2977</v>
      </c>
      <c r="Q16" s="28">
        <v>936</v>
      </c>
      <c r="R16" s="21">
        <v>3913</v>
      </c>
    </row>
    <row r="17" spans="1:18" ht="45" customHeight="1">
      <c r="A17" s="9" t="s">
        <v>4</v>
      </c>
      <c r="B17" s="26">
        <v>16</v>
      </c>
      <c r="C17" s="26">
        <v>140</v>
      </c>
      <c r="D17" s="27">
        <v>105</v>
      </c>
      <c r="E17" s="21">
        <v>24</v>
      </c>
      <c r="F17" s="27">
        <v>9</v>
      </c>
      <c r="G17" s="21">
        <v>2</v>
      </c>
      <c r="H17" s="27">
        <v>11</v>
      </c>
      <c r="I17" s="21">
        <v>129</v>
      </c>
      <c r="J17" s="27">
        <v>5856</v>
      </c>
      <c r="K17" s="28">
        <v>1580</v>
      </c>
      <c r="L17" s="21">
        <v>7436</v>
      </c>
      <c r="M17" s="27">
        <v>4242</v>
      </c>
      <c r="N17" s="28">
        <v>2617</v>
      </c>
      <c r="O17" s="21">
        <v>6859</v>
      </c>
      <c r="P17" s="27">
        <v>10098</v>
      </c>
      <c r="Q17" s="28">
        <v>4197</v>
      </c>
      <c r="R17" s="21">
        <v>14295</v>
      </c>
    </row>
    <row r="18" spans="1:18" ht="45" customHeight="1">
      <c r="A18" s="9" t="s">
        <v>102</v>
      </c>
      <c r="B18" s="26">
        <v>6</v>
      </c>
      <c r="C18" s="26">
        <v>23</v>
      </c>
      <c r="D18" s="27">
        <v>16</v>
      </c>
      <c r="E18" s="21">
        <v>6</v>
      </c>
      <c r="F18" s="27">
        <v>1</v>
      </c>
      <c r="G18" s="21">
        <v>0</v>
      </c>
      <c r="H18" s="27">
        <v>1</v>
      </c>
      <c r="I18" s="21">
        <v>22</v>
      </c>
      <c r="J18" s="27">
        <v>1076</v>
      </c>
      <c r="K18" s="28">
        <v>90</v>
      </c>
      <c r="L18" s="21">
        <v>1166</v>
      </c>
      <c r="M18" s="27">
        <v>561</v>
      </c>
      <c r="N18" s="28">
        <v>280</v>
      </c>
      <c r="O18" s="21">
        <v>841</v>
      </c>
      <c r="P18" s="27">
        <v>1637</v>
      </c>
      <c r="Q18" s="28">
        <v>370</v>
      </c>
      <c r="R18" s="21">
        <v>2007</v>
      </c>
    </row>
    <row r="19" spans="1:18" ht="45" customHeight="1">
      <c r="A19" s="9" t="s">
        <v>23</v>
      </c>
      <c r="B19" s="26">
        <v>14</v>
      </c>
      <c r="C19" s="26">
        <v>76</v>
      </c>
      <c r="D19" s="27">
        <v>52</v>
      </c>
      <c r="E19" s="21">
        <v>22</v>
      </c>
      <c r="F19" s="27">
        <v>1</v>
      </c>
      <c r="G19" s="21">
        <v>1</v>
      </c>
      <c r="H19" s="27">
        <v>2</v>
      </c>
      <c r="I19" s="21">
        <v>74</v>
      </c>
      <c r="J19" s="27">
        <v>2625</v>
      </c>
      <c r="K19" s="28">
        <v>297</v>
      </c>
      <c r="L19" s="21">
        <v>2922</v>
      </c>
      <c r="M19" s="27">
        <v>2111</v>
      </c>
      <c r="N19" s="28">
        <v>1145</v>
      </c>
      <c r="O19" s="21">
        <v>3256</v>
      </c>
      <c r="P19" s="27">
        <v>4736</v>
      </c>
      <c r="Q19" s="28">
        <v>1442</v>
      </c>
      <c r="R19" s="21">
        <v>6178</v>
      </c>
    </row>
    <row r="20" spans="1:18" ht="45" customHeight="1">
      <c r="A20" s="9" t="s">
        <v>304</v>
      </c>
      <c r="B20" s="26">
        <v>9</v>
      </c>
      <c r="C20" s="26">
        <v>23</v>
      </c>
      <c r="D20" s="27">
        <v>15</v>
      </c>
      <c r="E20" s="21">
        <v>3</v>
      </c>
      <c r="F20" s="27">
        <v>3</v>
      </c>
      <c r="G20" s="21">
        <v>2</v>
      </c>
      <c r="H20" s="27">
        <v>5</v>
      </c>
      <c r="I20" s="21">
        <v>18</v>
      </c>
      <c r="J20" s="27">
        <v>1090</v>
      </c>
      <c r="K20" s="28">
        <v>635</v>
      </c>
      <c r="L20" s="21">
        <v>1725</v>
      </c>
      <c r="M20" s="27">
        <v>502</v>
      </c>
      <c r="N20" s="28">
        <v>355</v>
      </c>
      <c r="O20" s="21">
        <v>857</v>
      </c>
      <c r="P20" s="27">
        <v>1592</v>
      </c>
      <c r="Q20" s="28">
        <v>990</v>
      </c>
      <c r="R20" s="21">
        <v>2582</v>
      </c>
    </row>
    <row r="21" spans="1:18" ht="45" customHeight="1">
      <c r="A21" s="9" t="s">
        <v>27</v>
      </c>
      <c r="B21" s="26">
        <v>9</v>
      </c>
      <c r="C21" s="26">
        <v>30</v>
      </c>
      <c r="D21" s="27">
        <v>21</v>
      </c>
      <c r="E21" s="21">
        <v>7</v>
      </c>
      <c r="F21" s="27">
        <v>2</v>
      </c>
      <c r="G21" s="21">
        <v>0</v>
      </c>
      <c r="H21" s="27">
        <v>2</v>
      </c>
      <c r="I21" s="21">
        <v>28</v>
      </c>
      <c r="J21" s="27">
        <v>1528</v>
      </c>
      <c r="K21" s="28">
        <v>205</v>
      </c>
      <c r="L21" s="21">
        <v>1733</v>
      </c>
      <c r="M21" s="27">
        <v>797</v>
      </c>
      <c r="N21" s="28">
        <v>350</v>
      </c>
      <c r="O21" s="21">
        <v>1147</v>
      </c>
      <c r="P21" s="27">
        <v>2325</v>
      </c>
      <c r="Q21" s="28">
        <v>555</v>
      </c>
      <c r="R21" s="21">
        <v>2880</v>
      </c>
    </row>
    <row r="22" spans="1:18" ht="45" customHeight="1">
      <c r="A22" s="9" t="s">
        <v>6</v>
      </c>
      <c r="B22" s="26">
        <v>12</v>
      </c>
      <c r="C22" s="26">
        <v>29</v>
      </c>
      <c r="D22" s="27">
        <v>22</v>
      </c>
      <c r="E22" s="21">
        <v>6</v>
      </c>
      <c r="F22" s="27">
        <v>1</v>
      </c>
      <c r="G22" s="21">
        <v>0</v>
      </c>
      <c r="H22" s="27">
        <v>1</v>
      </c>
      <c r="I22" s="21">
        <v>28</v>
      </c>
      <c r="J22" s="27">
        <v>1384</v>
      </c>
      <c r="K22" s="28">
        <v>0</v>
      </c>
      <c r="L22" s="21">
        <v>1384</v>
      </c>
      <c r="M22" s="27">
        <v>1243</v>
      </c>
      <c r="N22" s="28">
        <v>854</v>
      </c>
      <c r="O22" s="21">
        <v>2097</v>
      </c>
      <c r="P22" s="27">
        <v>2627</v>
      </c>
      <c r="Q22" s="28">
        <v>854</v>
      </c>
      <c r="R22" s="21">
        <v>3481</v>
      </c>
    </row>
    <row r="23" spans="1:18" ht="45" customHeight="1">
      <c r="A23" s="9" t="s">
        <v>7</v>
      </c>
      <c r="B23" s="26">
        <v>11</v>
      </c>
      <c r="C23" s="26">
        <v>25</v>
      </c>
      <c r="D23" s="27">
        <v>22</v>
      </c>
      <c r="E23" s="21">
        <v>3</v>
      </c>
      <c r="F23" s="27">
        <v>0</v>
      </c>
      <c r="G23" s="21">
        <v>0</v>
      </c>
      <c r="H23" s="27">
        <v>0</v>
      </c>
      <c r="I23" s="21">
        <v>25</v>
      </c>
      <c r="J23" s="27">
        <v>1322</v>
      </c>
      <c r="K23" s="28">
        <v>120</v>
      </c>
      <c r="L23" s="21">
        <v>1442</v>
      </c>
      <c r="M23" s="27">
        <v>539</v>
      </c>
      <c r="N23" s="28">
        <v>412</v>
      </c>
      <c r="O23" s="21">
        <v>951</v>
      </c>
      <c r="P23" s="27">
        <v>1861</v>
      </c>
      <c r="Q23" s="28">
        <v>532</v>
      </c>
      <c r="R23" s="21">
        <v>2393</v>
      </c>
    </row>
    <row r="24" spans="1:18" ht="45" customHeight="1">
      <c r="A24" s="9" t="s">
        <v>8</v>
      </c>
      <c r="B24" s="26">
        <v>16</v>
      </c>
      <c r="C24" s="26">
        <v>100</v>
      </c>
      <c r="D24" s="27">
        <v>83</v>
      </c>
      <c r="E24" s="21">
        <v>13</v>
      </c>
      <c r="F24" s="27">
        <v>2</v>
      </c>
      <c r="G24" s="21">
        <v>2</v>
      </c>
      <c r="H24" s="27">
        <v>4</v>
      </c>
      <c r="I24" s="21">
        <v>49</v>
      </c>
      <c r="J24" s="27">
        <v>4011</v>
      </c>
      <c r="K24" s="28">
        <v>399</v>
      </c>
      <c r="L24" s="21">
        <v>4410</v>
      </c>
      <c r="M24" s="27">
        <v>3004</v>
      </c>
      <c r="N24" s="28">
        <v>1707</v>
      </c>
      <c r="O24" s="21">
        <v>4711</v>
      </c>
      <c r="P24" s="27">
        <v>7015</v>
      </c>
      <c r="Q24" s="28">
        <v>2106</v>
      </c>
      <c r="R24" s="21">
        <v>9121</v>
      </c>
    </row>
    <row r="25" spans="1:18" ht="45" customHeight="1">
      <c r="A25" s="9" t="s">
        <v>9</v>
      </c>
      <c r="B25" s="26">
        <v>13</v>
      </c>
      <c r="C25" s="26">
        <v>136</v>
      </c>
      <c r="D25" s="27">
        <v>105</v>
      </c>
      <c r="E25" s="21">
        <v>15</v>
      </c>
      <c r="F25" s="27">
        <v>15</v>
      </c>
      <c r="G25" s="21">
        <v>1</v>
      </c>
      <c r="H25" s="27">
        <v>4</v>
      </c>
      <c r="I25" s="21">
        <v>96</v>
      </c>
      <c r="J25" s="27">
        <v>5841</v>
      </c>
      <c r="K25" s="28">
        <v>1174</v>
      </c>
      <c r="L25" s="21">
        <v>7015</v>
      </c>
      <c r="M25" s="27">
        <v>4306</v>
      </c>
      <c r="N25" s="28">
        <v>1663</v>
      </c>
      <c r="O25" s="21">
        <v>5969</v>
      </c>
      <c r="P25" s="27">
        <v>10147</v>
      </c>
      <c r="Q25" s="28">
        <v>2837</v>
      </c>
      <c r="R25" s="21">
        <v>12984</v>
      </c>
    </row>
    <row r="26" spans="1:18" ht="45" customHeight="1">
      <c r="A26" s="9" t="s">
        <v>10</v>
      </c>
      <c r="B26" s="26">
        <v>11</v>
      </c>
      <c r="C26" s="26">
        <v>58</v>
      </c>
      <c r="D26" s="27">
        <v>39</v>
      </c>
      <c r="E26" s="21">
        <v>13</v>
      </c>
      <c r="F26" s="27">
        <v>4</v>
      </c>
      <c r="G26" s="21">
        <v>2</v>
      </c>
      <c r="H26" s="27">
        <v>16</v>
      </c>
      <c r="I26" s="21">
        <v>120</v>
      </c>
      <c r="J26" s="27">
        <v>2834</v>
      </c>
      <c r="K26" s="28">
        <v>509</v>
      </c>
      <c r="L26" s="21">
        <v>3343</v>
      </c>
      <c r="M26" s="27">
        <v>1575</v>
      </c>
      <c r="N26" s="28">
        <v>609</v>
      </c>
      <c r="O26" s="21">
        <v>2184</v>
      </c>
      <c r="P26" s="27">
        <v>4409</v>
      </c>
      <c r="Q26" s="28">
        <v>1118</v>
      </c>
      <c r="R26" s="21">
        <v>5527</v>
      </c>
    </row>
    <row r="27" spans="1:18" ht="45" customHeight="1">
      <c r="A27" s="9" t="s">
        <v>11</v>
      </c>
      <c r="B27" s="26">
        <v>16</v>
      </c>
      <c r="C27" s="26">
        <v>69</v>
      </c>
      <c r="D27" s="27">
        <v>42</v>
      </c>
      <c r="E27" s="21">
        <v>21</v>
      </c>
      <c r="F27" s="27">
        <v>4</v>
      </c>
      <c r="G27" s="21">
        <v>2</v>
      </c>
      <c r="H27" s="27">
        <v>6</v>
      </c>
      <c r="I27" s="21">
        <v>52</v>
      </c>
      <c r="J27" s="27">
        <v>5370</v>
      </c>
      <c r="K27" s="28">
        <v>844</v>
      </c>
      <c r="L27" s="21">
        <v>6214</v>
      </c>
      <c r="M27" s="27">
        <v>5066</v>
      </c>
      <c r="N27" s="28">
        <v>2590</v>
      </c>
      <c r="O27" s="21">
        <v>7656</v>
      </c>
      <c r="P27" s="27">
        <v>10436</v>
      </c>
      <c r="Q27" s="28">
        <v>3434</v>
      </c>
      <c r="R27" s="21">
        <v>13870</v>
      </c>
    </row>
    <row r="28" spans="1:18" ht="45" customHeight="1">
      <c r="A28" s="9" t="s">
        <v>12</v>
      </c>
      <c r="B28" s="26">
        <v>13</v>
      </c>
      <c r="C28" s="26">
        <v>65</v>
      </c>
      <c r="D28" s="27">
        <v>42</v>
      </c>
      <c r="E28" s="21">
        <v>10</v>
      </c>
      <c r="F28" s="27">
        <v>11</v>
      </c>
      <c r="G28" s="21">
        <v>2</v>
      </c>
      <c r="H28" s="27">
        <v>6</v>
      </c>
      <c r="I28" s="21">
        <v>63</v>
      </c>
      <c r="J28" s="27">
        <v>1612</v>
      </c>
      <c r="K28" s="28">
        <v>674</v>
      </c>
      <c r="L28" s="21">
        <v>2286</v>
      </c>
      <c r="M28" s="27">
        <v>3286</v>
      </c>
      <c r="N28" s="28">
        <v>1656</v>
      </c>
      <c r="O28" s="21">
        <v>4942</v>
      </c>
      <c r="P28" s="27">
        <v>4898</v>
      </c>
      <c r="Q28" s="28">
        <v>2330</v>
      </c>
      <c r="R28" s="21">
        <v>7228</v>
      </c>
    </row>
    <row r="29" spans="1:18" ht="45" customHeight="1">
      <c r="A29" s="9" t="s">
        <v>13</v>
      </c>
      <c r="B29" s="26">
        <v>13</v>
      </c>
      <c r="C29" s="26">
        <v>55</v>
      </c>
      <c r="D29" s="27">
        <v>43</v>
      </c>
      <c r="E29" s="21">
        <v>8</v>
      </c>
      <c r="F29" s="27">
        <v>3</v>
      </c>
      <c r="G29" s="21">
        <v>1</v>
      </c>
      <c r="H29" s="27">
        <v>13</v>
      </c>
      <c r="I29" s="21">
        <v>52</v>
      </c>
      <c r="J29" s="27">
        <v>1367</v>
      </c>
      <c r="K29" s="28">
        <v>300</v>
      </c>
      <c r="L29" s="21">
        <v>1667</v>
      </c>
      <c r="M29" s="27">
        <v>1867</v>
      </c>
      <c r="N29" s="28">
        <v>965</v>
      </c>
      <c r="O29" s="21">
        <v>2832</v>
      </c>
      <c r="P29" s="27">
        <v>3234</v>
      </c>
      <c r="Q29" s="28">
        <v>1265</v>
      </c>
      <c r="R29" s="21">
        <v>4499</v>
      </c>
    </row>
    <row r="30" spans="1:18" ht="45" customHeight="1">
      <c r="A30" s="9" t="s">
        <v>44</v>
      </c>
      <c r="B30" s="26">
        <f>COUNTA(B17:B29)</f>
        <v>13</v>
      </c>
      <c r="C30" s="26">
        <v>53</v>
      </c>
      <c r="D30" s="27">
        <v>23</v>
      </c>
      <c r="E30" s="21">
        <v>26</v>
      </c>
      <c r="F30" s="27">
        <v>3</v>
      </c>
      <c r="G30" s="21">
        <v>1</v>
      </c>
      <c r="H30" s="27">
        <v>4</v>
      </c>
      <c r="I30" s="21">
        <v>51</v>
      </c>
      <c r="J30" s="27">
        <v>1394</v>
      </c>
      <c r="K30" s="28">
        <v>266</v>
      </c>
      <c r="L30" s="21">
        <v>1660</v>
      </c>
      <c r="M30" s="27">
        <v>1303</v>
      </c>
      <c r="N30" s="28">
        <v>743</v>
      </c>
      <c r="O30" s="21">
        <v>2046</v>
      </c>
      <c r="P30" s="27">
        <v>2697</v>
      </c>
      <c r="Q30" s="28">
        <v>1009</v>
      </c>
      <c r="R30" s="21">
        <v>3706</v>
      </c>
    </row>
    <row r="31" spans="1:18" ht="45" customHeight="1">
      <c r="A31" s="9" t="s">
        <v>37</v>
      </c>
      <c r="B31" s="26">
        <v>10</v>
      </c>
      <c r="C31" s="26">
        <v>54</v>
      </c>
      <c r="D31" s="27">
        <v>34</v>
      </c>
      <c r="E31" s="21">
        <v>18</v>
      </c>
      <c r="F31" s="27">
        <v>1</v>
      </c>
      <c r="G31" s="21">
        <v>1</v>
      </c>
      <c r="H31" s="27">
        <v>2</v>
      </c>
      <c r="I31" s="21">
        <v>52</v>
      </c>
      <c r="J31" s="27">
        <v>1932</v>
      </c>
      <c r="K31" s="28">
        <v>167</v>
      </c>
      <c r="L31" s="21">
        <v>2099</v>
      </c>
      <c r="M31" s="27">
        <v>2495</v>
      </c>
      <c r="N31" s="28">
        <v>1003</v>
      </c>
      <c r="O31" s="21">
        <v>3498</v>
      </c>
      <c r="P31" s="27">
        <v>4427</v>
      </c>
      <c r="Q31" s="28">
        <v>1170</v>
      </c>
      <c r="R31" s="21">
        <v>5597</v>
      </c>
    </row>
    <row r="32" spans="1:18" ht="45" customHeight="1">
      <c r="A32" s="9" t="s">
        <v>14</v>
      </c>
      <c r="B32" s="26">
        <v>9</v>
      </c>
      <c r="C32" s="26">
        <v>68</v>
      </c>
      <c r="D32" s="27">
        <v>48</v>
      </c>
      <c r="E32" s="21">
        <v>16</v>
      </c>
      <c r="F32" s="27">
        <v>4</v>
      </c>
      <c r="G32" s="21">
        <v>0</v>
      </c>
      <c r="H32" s="27">
        <v>4</v>
      </c>
      <c r="I32" s="21">
        <v>64</v>
      </c>
      <c r="J32" s="27">
        <v>1286</v>
      </c>
      <c r="K32" s="28">
        <v>70</v>
      </c>
      <c r="L32" s="21">
        <v>1356</v>
      </c>
      <c r="M32" s="27">
        <v>1481</v>
      </c>
      <c r="N32" s="28">
        <v>263</v>
      </c>
      <c r="O32" s="21">
        <v>1744</v>
      </c>
      <c r="P32" s="27">
        <v>2767</v>
      </c>
      <c r="Q32" s="28">
        <v>333</v>
      </c>
      <c r="R32" s="21">
        <v>3100</v>
      </c>
    </row>
    <row r="33" spans="1:18" ht="45" customHeight="1">
      <c r="A33" s="9" t="s">
        <v>15</v>
      </c>
      <c r="B33" s="26">
        <v>7</v>
      </c>
      <c r="C33" s="26">
        <v>22</v>
      </c>
      <c r="D33" s="27">
        <v>18</v>
      </c>
      <c r="E33" s="21">
        <v>1</v>
      </c>
      <c r="F33" s="27">
        <v>3</v>
      </c>
      <c r="G33" s="21">
        <v>0</v>
      </c>
      <c r="H33" s="27">
        <v>3</v>
      </c>
      <c r="I33" s="21">
        <v>19</v>
      </c>
      <c r="J33" s="27">
        <v>1213</v>
      </c>
      <c r="K33" s="28">
        <v>100</v>
      </c>
      <c r="L33" s="21">
        <v>1313</v>
      </c>
      <c r="M33" s="27">
        <v>379</v>
      </c>
      <c r="N33" s="28">
        <v>246</v>
      </c>
      <c r="O33" s="21">
        <v>625</v>
      </c>
      <c r="P33" s="27">
        <v>1592</v>
      </c>
      <c r="Q33" s="28">
        <v>346</v>
      </c>
      <c r="R33" s="21">
        <v>1938</v>
      </c>
    </row>
    <row r="34" spans="1:18" ht="45" customHeight="1">
      <c r="A34" s="9" t="s">
        <v>16</v>
      </c>
      <c r="B34" s="26">
        <v>13</v>
      </c>
      <c r="C34" s="26">
        <v>37</v>
      </c>
      <c r="D34" s="27">
        <v>29</v>
      </c>
      <c r="E34" s="21">
        <v>7</v>
      </c>
      <c r="F34" s="27">
        <v>0</v>
      </c>
      <c r="G34" s="21">
        <v>1</v>
      </c>
      <c r="H34" s="27">
        <v>1</v>
      </c>
      <c r="I34" s="21">
        <v>36</v>
      </c>
      <c r="J34" s="27">
        <v>2250</v>
      </c>
      <c r="K34" s="28">
        <v>356</v>
      </c>
      <c r="L34" s="21">
        <v>2606</v>
      </c>
      <c r="M34" s="27">
        <v>1720</v>
      </c>
      <c r="N34" s="28">
        <v>620</v>
      </c>
      <c r="O34" s="21">
        <v>2340</v>
      </c>
      <c r="P34" s="27">
        <v>3970</v>
      </c>
      <c r="Q34" s="28">
        <v>976</v>
      </c>
      <c r="R34" s="21">
        <v>4946</v>
      </c>
    </row>
    <row r="35" spans="1:18" ht="45" customHeight="1">
      <c r="A35" s="9" t="s">
        <v>17</v>
      </c>
      <c r="B35" s="26">
        <v>6</v>
      </c>
      <c r="C35" s="26">
        <v>22</v>
      </c>
      <c r="D35" s="27">
        <v>17</v>
      </c>
      <c r="E35" s="21">
        <v>0</v>
      </c>
      <c r="F35" s="27">
        <v>5</v>
      </c>
      <c r="G35" s="21">
        <v>0</v>
      </c>
      <c r="H35" s="27">
        <v>5</v>
      </c>
      <c r="I35" s="21">
        <v>17</v>
      </c>
      <c r="J35" s="27">
        <v>1014</v>
      </c>
      <c r="K35" s="28">
        <v>253</v>
      </c>
      <c r="L35" s="21">
        <v>1267</v>
      </c>
      <c r="M35" s="27">
        <v>290</v>
      </c>
      <c r="N35" s="28">
        <v>137</v>
      </c>
      <c r="O35" s="21">
        <v>427</v>
      </c>
      <c r="P35" s="27">
        <v>1304</v>
      </c>
      <c r="Q35" s="28">
        <v>390</v>
      </c>
      <c r="R35" s="21">
        <v>1694</v>
      </c>
    </row>
    <row r="36" spans="1:18" ht="45" customHeight="1" thickBot="1">
      <c r="A36" s="15" t="s">
        <v>18</v>
      </c>
      <c r="B36" s="29">
        <v>7</v>
      </c>
      <c r="C36" s="29">
        <v>26</v>
      </c>
      <c r="D36" s="30">
        <v>17</v>
      </c>
      <c r="E36" s="22">
        <v>8</v>
      </c>
      <c r="F36" s="30">
        <v>1</v>
      </c>
      <c r="G36" s="22">
        <v>0</v>
      </c>
      <c r="H36" s="30">
        <v>1</v>
      </c>
      <c r="I36" s="22">
        <v>25</v>
      </c>
      <c r="J36" s="30">
        <v>625</v>
      </c>
      <c r="K36" s="31">
        <v>62</v>
      </c>
      <c r="L36" s="22">
        <v>687</v>
      </c>
      <c r="M36" s="30">
        <v>1214</v>
      </c>
      <c r="N36" s="31">
        <v>573</v>
      </c>
      <c r="O36" s="22">
        <v>1787</v>
      </c>
      <c r="P36" s="30">
        <v>1839</v>
      </c>
      <c r="Q36" s="31">
        <v>635</v>
      </c>
      <c r="R36" s="22">
        <v>2474</v>
      </c>
    </row>
    <row r="37" spans="1:18" ht="45" customHeight="1" thickTop="1" thickBot="1">
      <c r="A37" s="16" t="s">
        <v>273</v>
      </c>
      <c r="B37" s="16">
        <f>SUM(B13:B36)</f>
        <v>272</v>
      </c>
      <c r="C37" s="16">
        <f t="shared" ref="C37:R37" si="0">SUM(C13:C36)</f>
        <v>1422</v>
      </c>
      <c r="D37" s="17">
        <f t="shared" si="0"/>
        <v>1022</v>
      </c>
      <c r="E37" s="18">
        <f t="shared" si="0"/>
        <v>283</v>
      </c>
      <c r="F37" s="17">
        <f t="shared" si="0"/>
        <v>92</v>
      </c>
      <c r="G37" s="18">
        <f t="shared" si="0"/>
        <v>25</v>
      </c>
      <c r="H37" s="17">
        <f t="shared" si="0"/>
        <v>117</v>
      </c>
      <c r="I37" s="18">
        <f t="shared" si="0"/>
        <v>1305</v>
      </c>
      <c r="J37" s="17">
        <f t="shared" si="0"/>
        <v>59047</v>
      </c>
      <c r="K37" s="19">
        <f t="shared" si="0"/>
        <v>11080</v>
      </c>
      <c r="L37" s="18">
        <f t="shared" si="0"/>
        <v>70127</v>
      </c>
      <c r="M37" s="17">
        <f t="shared" si="0"/>
        <v>50732</v>
      </c>
      <c r="N37" s="19">
        <f t="shared" si="0"/>
        <v>24825</v>
      </c>
      <c r="O37" s="18">
        <f t="shared" si="0"/>
        <v>75557</v>
      </c>
      <c r="P37" s="17">
        <f t="shared" si="0"/>
        <v>109779</v>
      </c>
      <c r="Q37" s="19">
        <f t="shared" si="0"/>
        <v>35905</v>
      </c>
      <c r="R37" s="18">
        <f t="shared" si="0"/>
        <v>145684</v>
      </c>
    </row>
    <row r="38" spans="1:18" ht="26.25" thickTop="1"/>
  </sheetData>
  <dataConsolidate/>
  <mergeCells count="10">
    <mergeCell ref="H9:I11"/>
    <mergeCell ref="J9:L11"/>
    <mergeCell ref="M9:O11"/>
    <mergeCell ref="P9:R11"/>
    <mergeCell ref="A6:R8"/>
    <mergeCell ref="A9:A12"/>
    <mergeCell ref="B9:B12"/>
    <mergeCell ref="C9:C12"/>
    <mergeCell ref="D9:E11"/>
    <mergeCell ref="F9:G11"/>
  </mergeCells>
  <printOptions horizontalCentered="1"/>
  <pageMargins left="0.19685039370078741" right="0.27559055118110237" top="0.23622047244094491" bottom="0.23622047244094491" header="0.19685039370078741" footer="0.19685039370078741"/>
  <pageSetup paperSize="9" scale="36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التوزيع الجهوي للمجازين</vt:lpstr>
      <vt:lpstr>جدول إجمالي </vt:lpstr>
      <vt:lpstr>'التوزيع الجهوي للمجازين'!Zone_d_impression</vt:lpstr>
      <vt:lpstr>'جدول إجمالي 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riadeboudhina</dc:creator>
  <cp:lastModifiedBy>Microsoft</cp:lastModifiedBy>
  <cp:lastPrinted>2019-01-29T10:47:53Z</cp:lastPrinted>
  <dcterms:created xsi:type="dcterms:W3CDTF">2014-11-07T08:53:42Z</dcterms:created>
  <dcterms:modified xsi:type="dcterms:W3CDTF">2019-01-29T14:14:37Z</dcterms:modified>
</cp:coreProperties>
</file>